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390" yWindow="30" windowWidth="23460" windowHeight="9930"/>
  </bookViews>
  <sheets>
    <sheet name="FFY 17 Budget Summary" sheetId="1" r:id="rId1"/>
    <sheet name="FFY 17 Annual Budget Detail" sheetId="2" r:id="rId2"/>
    <sheet name="Fringe Double Check" sheetId="4" r:id="rId3"/>
    <sheet name="Indirect Double Check" sheetId="3" r:id="rId4"/>
  </sheets>
  <calcPr calcId="145621"/>
</workbook>
</file>

<file path=xl/calcChain.xml><?xml version="1.0" encoding="utf-8"?>
<calcChain xmlns="http://schemas.openxmlformats.org/spreadsheetml/2006/main">
  <c r="J312" i="2" l="1"/>
  <c r="L275" i="2"/>
  <c r="J275" i="2"/>
  <c r="K275" i="2"/>
  <c r="J202" i="2"/>
  <c r="J203" i="2"/>
  <c r="J204" i="2"/>
  <c r="J205" i="2"/>
  <c r="J206" i="2"/>
  <c r="K206" i="2" s="1"/>
  <c r="L206" i="2" s="1"/>
  <c r="J207" i="2"/>
  <c r="K207" i="2" s="1"/>
  <c r="L207" i="2" s="1"/>
  <c r="J208" i="2"/>
  <c r="J209" i="2"/>
  <c r="L204" i="2" l="1"/>
  <c r="L202" i="2"/>
  <c r="L209" i="2"/>
  <c r="K205" i="2"/>
  <c r="L205" i="2" s="1"/>
  <c r="K204" i="2"/>
  <c r="K203" i="2"/>
  <c r="L203" i="2" s="1"/>
  <c r="K202" i="2"/>
  <c r="K209" i="2"/>
  <c r="K208" i="2"/>
  <c r="L208" i="2" s="1"/>
  <c r="J162" i="2"/>
  <c r="K162" i="2" s="1"/>
  <c r="J163" i="2"/>
  <c r="K163" i="2" s="1"/>
  <c r="L163" i="2" s="1"/>
  <c r="J164" i="2"/>
  <c r="K164" i="2" s="1"/>
  <c r="J165" i="2"/>
  <c r="K165" i="2" s="1"/>
  <c r="J191" i="2"/>
  <c r="K191" i="2" s="1"/>
  <c r="L191" i="2" s="1"/>
  <c r="J192" i="2"/>
  <c r="K192" i="2" s="1"/>
  <c r="J193" i="2"/>
  <c r="J194" i="2"/>
  <c r="K194" i="2" s="1"/>
  <c r="J195" i="2"/>
  <c r="K195" i="2" s="1"/>
  <c r="J196" i="2"/>
  <c r="K196" i="2" s="1"/>
  <c r="J197" i="2"/>
  <c r="K197" i="2" s="1"/>
  <c r="J198" i="2"/>
  <c r="K198" i="2" s="1"/>
  <c r="J199" i="2"/>
  <c r="K199" i="2" s="1"/>
  <c r="L199" i="2" s="1"/>
  <c r="J200" i="2"/>
  <c r="K200" i="2" s="1"/>
  <c r="L200" i="2" s="1"/>
  <c r="J201" i="2"/>
  <c r="K201" i="2" s="1"/>
  <c r="J210" i="2"/>
  <c r="J21" i="2"/>
  <c r="K21" i="2" s="1"/>
  <c r="J22" i="2"/>
  <c r="K22" i="2" s="1"/>
  <c r="J23" i="2"/>
  <c r="J24" i="2"/>
  <c r="K24" i="2" s="1"/>
  <c r="J25" i="2"/>
  <c r="K25" i="2" s="1"/>
  <c r="L25" i="2" s="1"/>
  <c r="J26" i="2"/>
  <c r="K26" i="2" s="1"/>
  <c r="J27" i="2"/>
  <c r="K27" i="2" s="1"/>
  <c r="J28" i="2"/>
  <c r="K28" i="2" s="1"/>
  <c r="L28" i="2" s="1"/>
  <c r="J29" i="2"/>
  <c r="K29" i="2" s="1"/>
  <c r="J30" i="2"/>
  <c r="K30" i="2" s="1"/>
  <c r="J31" i="2"/>
  <c r="K31" i="2" s="1"/>
  <c r="J32" i="2"/>
  <c r="K32" i="2" s="1"/>
  <c r="J33" i="2"/>
  <c r="K33" i="2" s="1"/>
  <c r="J34" i="2"/>
  <c r="K34" i="2" s="1"/>
  <c r="J35" i="2"/>
  <c r="K35" i="2" s="1"/>
  <c r="J36" i="2"/>
  <c r="K36" i="2" s="1"/>
  <c r="J37" i="2"/>
  <c r="K37" i="2" s="1"/>
  <c r="J38" i="2"/>
  <c r="K38" i="2" s="1"/>
  <c r="J39" i="2"/>
  <c r="K39" i="2" s="1"/>
  <c r="J40" i="2"/>
  <c r="K40" i="2" s="1"/>
  <c r="J41" i="2"/>
  <c r="K41" i="2" s="1"/>
  <c r="J42" i="2"/>
  <c r="K42" i="2" s="1"/>
  <c r="J43" i="2"/>
  <c r="K43" i="2" s="1"/>
  <c r="L43" i="2" s="1"/>
  <c r="J44" i="2"/>
  <c r="J45" i="2"/>
  <c r="J46" i="2"/>
  <c r="K46" i="2" s="1"/>
  <c r="J47" i="2"/>
  <c r="K47" i="2" s="1"/>
  <c r="J48" i="2"/>
  <c r="K48" i="2" s="1"/>
  <c r="J49" i="2"/>
  <c r="K49" i="2" s="1"/>
  <c r="J50" i="2"/>
  <c r="K50" i="2" s="1"/>
  <c r="J51" i="2"/>
  <c r="K51" i="2" s="1"/>
  <c r="J54" i="2"/>
  <c r="J55" i="2"/>
  <c r="J56" i="2"/>
  <c r="K56" i="2" s="1"/>
  <c r="L56" i="2" s="1"/>
  <c r="K210" i="2" l="1"/>
  <c r="L210" i="2"/>
  <c r="L165" i="2"/>
  <c r="L195" i="2"/>
  <c r="L162" i="2"/>
  <c r="L164" i="2"/>
  <c r="L194" i="2"/>
  <c r="L198" i="2"/>
  <c r="L197" i="2"/>
  <c r="L201" i="2"/>
  <c r="K193" i="2"/>
  <c r="L193" i="2" s="1"/>
  <c r="L192" i="2"/>
  <c r="L196" i="2"/>
  <c r="L33" i="2"/>
  <c r="L36" i="2"/>
  <c r="L22" i="2"/>
  <c r="L40" i="2"/>
  <c r="L46" i="2"/>
  <c r="K45" i="2"/>
  <c r="L45" i="2" s="1"/>
  <c r="K44" i="2"/>
  <c r="L44" i="2" s="1"/>
  <c r="L48" i="2"/>
  <c r="L27" i="2"/>
  <c r="L47" i="2"/>
  <c r="L39" i="2"/>
  <c r="L30" i="2"/>
  <c r="L42" i="2"/>
  <c r="L50" i="2"/>
  <c r="L37" i="2"/>
  <c r="K55" i="2"/>
  <c r="L55" i="2" s="1"/>
  <c r="L49" i="2"/>
  <c r="L41" i="2"/>
  <c r="K54" i="2"/>
  <c r="L54" i="2" s="1"/>
  <c r="L29" i="2"/>
  <c r="L21" i="2"/>
  <c r="L38" i="2"/>
  <c r="L35" i="2"/>
  <c r="L31" i="2"/>
  <c r="K23" i="2"/>
  <c r="L23" i="2" s="1"/>
  <c r="L32" i="2"/>
  <c r="L24" i="2"/>
  <c r="L26" i="2"/>
  <c r="L34" i="2"/>
  <c r="J18" i="2"/>
  <c r="J19" i="2" l="1"/>
  <c r="K18" i="2" l="1"/>
  <c r="J284" i="2" l="1"/>
  <c r="K284" i="2" s="1"/>
  <c r="L284" i="2" s="1"/>
  <c r="J285" i="2"/>
  <c r="J286" i="2"/>
  <c r="J287" i="2"/>
  <c r="K287" i="2" s="1"/>
  <c r="L287" i="2" s="1"/>
  <c r="J288" i="2"/>
  <c r="J289" i="2"/>
  <c r="J290" i="2"/>
  <c r="J291" i="2"/>
  <c r="J292" i="2"/>
  <c r="K292" i="2" s="1"/>
  <c r="L292" i="2" s="1"/>
  <c r="J293" i="2"/>
  <c r="K293" i="2" s="1"/>
  <c r="J294" i="2"/>
  <c r="J283" i="2"/>
  <c r="B16" i="1"/>
  <c r="K290" i="2" l="1"/>
  <c r="L290" i="2" s="1"/>
  <c r="K285" i="2"/>
  <c r="L285" i="2" s="1"/>
  <c r="K288" i="2"/>
  <c r="L288" i="2" s="1"/>
  <c r="L293" i="2"/>
  <c r="K283" i="2"/>
  <c r="L283" i="2" s="1"/>
  <c r="K291" i="2"/>
  <c r="L291" i="2" s="1"/>
  <c r="K286" i="2"/>
  <c r="L286" i="2" s="1"/>
  <c r="K294" i="2"/>
  <c r="L294" i="2" s="1"/>
  <c r="K289" i="2"/>
  <c r="L289" i="2" s="1"/>
  <c r="J190" i="2"/>
  <c r="K190" i="2" s="1"/>
  <c r="L190" i="2" s="1"/>
  <c r="J211" i="2"/>
  <c r="J212" i="2"/>
  <c r="J213" i="2"/>
  <c r="J189" i="2"/>
  <c r="J160" i="2"/>
  <c r="J161" i="2"/>
  <c r="J166" i="2"/>
  <c r="J167" i="2"/>
  <c r="K167" i="2" s="1"/>
  <c r="L167" i="2" s="1"/>
  <c r="J159" i="2"/>
  <c r="K159" i="2" s="1"/>
  <c r="L159" i="2" s="1"/>
  <c r="G15" i="2"/>
  <c r="J121" i="2"/>
  <c r="K121" i="2" s="1"/>
  <c r="L121" i="2" s="1"/>
  <c r="J122" i="2"/>
  <c r="K122" i="2" s="1"/>
  <c r="L122" i="2" s="1"/>
  <c r="J123" i="2"/>
  <c r="J124" i="2"/>
  <c r="J125" i="2"/>
  <c r="J126" i="2"/>
  <c r="K126" i="2" s="1"/>
  <c r="L126" i="2" s="1"/>
  <c r="J127" i="2"/>
  <c r="K127" i="2" s="1"/>
  <c r="L127" i="2" s="1"/>
  <c r="J128" i="2"/>
  <c r="K128" i="2" s="1"/>
  <c r="L128" i="2" s="1"/>
  <c r="J129" i="2"/>
  <c r="K129" i="2" s="1"/>
  <c r="L129" i="2" s="1"/>
  <c r="J130" i="2"/>
  <c r="K130" i="2" s="1"/>
  <c r="L130" i="2" s="1"/>
  <c r="J131" i="2"/>
  <c r="K131" i="2" s="1"/>
  <c r="J120" i="2"/>
  <c r="K19" i="2"/>
  <c r="J20" i="2"/>
  <c r="J52" i="2"/>
  <c r="K52" i="2" s="1"/>
  <c r="J53" i="2"/>
  <c r="K53" i="2" s="1"/>
  <c r="J57" i="2"/>
  <c r="K57" i="2" s="1"/>
  <c r="J60" i="2" l="1"/>
  <c r="J216" i="2"/>
  <c r="K20" i="2"/>
  <c r="K60" i="2" s="1"/>
  <c r="H155" i="2"/>
  <c r="H279" i="2"/>
  <c r="D16" i="1"/>
  <c r="C16" i="1"/>
  <c r="K213" i="2"/>
  <c r="L213" i="2" s="1"/>
  <c r="K189" i="2"/>
  <c r="K211" i="2"/>
  <c r="L211" i="2" s="1"/>
  <c r="K212" i="2"/>
  <c r="L212" i="2" s="1"/>
  <c r="H116" i="2"/>
  <c r="K160" i="2"/>
  <c r="K166" i="2"/>
  <c r="L166" i="2" s="1"/>
  <c r="K161" i="2"/>
  <c r="L161" i="2" s="1"/>
  <c r="K120" i="2"/>
  <c r="L120" i="2" s="1"/>
  <c r="L131" i="2"/>
  <c r="K125" i="2"/>
  <c r="L125" i="2" s="1"/>
  <c r="K124" i="2"/>
  <c r="L124" i="2" s="1"/>
  <c r="K123" i="2"/>
  <c r="L123" i="2" s="1"/>
  <c r="L19" i="2"/>
  <c r="L53" i="2"/>
  <c r="L52" i="2"/>
  <c r="L18" i="2"/>
  <c r="L57" i="2"/>
  <c r="J179" i="2" l="1"/>
  <c r="K179" i="2" s="1"/>
  <c r="J176" i="2"/>
  <c r="J177" i="2"/>
  <c r="K177" i="2" s="1"/>
  <c r="J174" i="2"/>
  <c r="J175" i="2"/>
  <c r="L20" i="2"/>
  <c r="E6" i="3"/>
  <c r="E6" i="4"/>
  <c r="E9" i="3"/>
  <c r="J320" i="2"/>
  <c r="J111" i="2"/>
  <c r="J317" i="2"/>
  <c r="B15" i="1"/>
  <c r="B11" i="1"/>
  <c r="J173" i="2"/>
  <c r="K173" i="2" s="1"/>
  <c r="J172" i="2"/>
  <c r="K172" i="2" s="1"/>
  <c r="J178" i="2"/>
  <c r="K178" i="2" s="1"/>
  <c r="J171" i="2"/>
  <c r="J305" i="2"/>
  <c r="K305" i="2" s="1"/>
  <c r="J306" i="2"/>
  <c r="K306" i="2" s="1"/>
  <c r="L306" i="2" s="1"/>
  <c r="J299" i="2"/>
  <c r="K299" i="2" s="1"/>
  <c r="J307" i="2"/>
  <c r="K307" i="2" s="1"/>
  <c r="J300" i="2"/>
  <c r="K300" i="2" s="1"/>
  <c r="J308" i="2"/>
  <c r="K308" i="2" s="1"/>
  <c r="L308" i="2" s="1"/>
  <c r="J301" i="2"/>
  <c r="K301" i="2" s="1"/>
  <c r="L301" i="2" s="1"/>
  <c r="J309" i="2"/>
  <c r="K309" i="2" s="1"/>
  <c r="J302" i="2"/>
  <c r="K302" i="2" s="1"/>
  <c r="L302" i="2" s="1"/>
  <c r="J298" i="2"/>
  <c r="K298" i="2" s="1"/>
  <c r="J303" i="2"/>
  <c r="K303" i="2" s="1"/>
  <c r="J304" i="2"/>
  <c r="K304" i="2" s="1"/>
  <c r="L304" i="2" s="1"/>
  <c r="J140" i="2"/>
  <c r="K140" i="2" s="1"/>
  <c r="L189" i="2"/>
  <c r="L216" i="2" s="1"/>
  <c r="K216" i="2"/>
  <c r="L160" i="2"/>
  <c r="J141" i="2"/>
  <c r="K141" i="2" s="1"/>
  <c r="J146" i="2"/>
  <c r="K146" i="2" s="1"/>
  <c r="L146" i="2" s="1"/>
  <c r="J138" i="2"/>
  <c r="K138" i="2" s="1"/>
  <c r="L138" i="2" s="1"/>
  <c r="J143" i="2"/>
  <c r="K143" i="2" s="1"/>
  <c r="L143" i="2" s="1"/>
  <c r="J139" i="2"/>
  <c r="K139" i="2" s="1"/>
  <c r="L139" i="2" s="1"/>
  <c r="J136" i="2"/>
  <c r="K136" i="2" s="1"/>
  <c r="L136" i="2" s="1"/>
  <c r="J145" i="2"/>
  <c r="K145" i="2" s="1"/>
  <c r="L145" i="2" s="1"/>
  <c r="J142" i="2"/>
  <c r="K142" i="2" s="1"/>
  <c r="L142" i="2" s="1"/>
  <c r="J135" i="2"/>
  <c r="J149" i="2" s="1"/>
  <c r="J144" i="2"/>
  <c r="K144" i="2" s="1"/>
  <c r="L144" i="2" s="1"/>
  <c r="J137" i="2"/>
  <c r="K137" i="2" s="1"/>
  <c r="L137" i="2" s="1"/>
  <c r="L51" i="2"/>
  <c r="L60" i="2" s="1"/>
  <c r="K171" i="2" l="1"/>
  <c r="J182" i="2"/>
  <c r="K135" i="2"/>
  <c r="K174" i="2"/>
  <c r="L174" i="2" s="1"/>
  <c r="B14" i="1"/>
  <c r="L179" i="2"/>
  <c r="K176" i="2"/>
  <c r="L176" i="2" s="1"/>
  <c r="K175" i="2"/>
  <c r="L175" i="2" s="1"/>
  <c r="L177" i="2"/>
  <c r="G6" i="3"/>
  <c r="L111" i="2"/>
  <c r="G6" i="4"/>
  <c r="F6" i="3"/>
  <c r="F6" i="4"/>
  <c r="E7" i="3"/>
  <c r="E10" i="4"/>
  <c r="G9" i="3"/>
  <c r="L320" i="2"/>
  <c r="K320" i="2"/>
  <c r="F9" i="3"/>
  <c r="K317" i="2"/>
  <c r="J318" i="2"/>
  <c r="L317" i="2"/>
  <c r="K111" i="2"/>
  <c r="C15" i="1"/>
  <c r="D15" i="1"/>
  <c r="D11" i="1"/>
  <c r="C11" i="1"/>
  <c r="B12" i="1"/>
  <c r="L173" i="2"/>
  <c r="L178" i="2"/>
  <c r="L172" i="2"/>
  <c r="L140" i="2"/>
  <c r="L307" i="2"/>
  <c r="L171" i="2"/>
  <c r="K312" i="2"/>
  <c r="L303" i="2"/>
  <c r="L298" i="2"/>
  <c r="L300" i="2"/>
  <c r="L305" i="2"/>
  <c r="L309" i="2"/>
  <c r="L299" i="2"/>
  <c r="L135" i="2"/>
  <c r="K149" i="2"/>
  <c r="L141" i="2"/>
  <c r="K182" i="2" l="1"/>
  <c r="C14" i="1" s="1"/>
  <c r="G7" i="3"/>
  <c r="G10" i="4"/>
  <c r="F7" i="3"/>
  <c r="F10" i="4"/>
  <c r="E13" i="4" s="1"/>
  <c r="F8" i="3"/>
  <c r="K319" i="2"/>
  <c r="K321" i="2"/>
  <c r="F10" i="3"/>
  <c r="E10" i="3"/>
  <c r="J321" i="2"/>
  <c r="J319" i="2"/>
  <c r="J322" i="2" s="1"/>
  <c r="J329" i="2" s="1"/>
  <c r="J332" i="2" s="1"/>
  <c r="E8" i="3"/>
  <c r="L318" i="2"/>
  <c r="K318" i="2"/>
  <c r="C13" i="1"/>
  <c r="B13" i="1"/>
  <c r="B17" i="1"/>
  <c r="C17" i="1"/>
  <c r="D12" i="1"/>
  <c r="C12" i="1"/>
  <c r="L182" i="2"/>
  <c r="D14" i="1" s="1"/>
  <c r="L312" i="2"/>
  <c r="L149" i="2"/>
  <c r="F11" i="3" l="1"/>
  <c r="E11" i="3"/>
  <c r="L319" i="2"/>
  <c r="G8" i="3"/>
  <c r="G10" i="3"/>
  <c r="L321" i="2"/>
  <c r="K322" i="2"/>
  <c r="K329" i="2" s="1"/>
  <c r="K332" i="2" s="1"/>
  <c r="D13" i="1"/>
  <c r="D17" i="1"/>
  <c r="L322" i="2" l="1"/>
  <c r="L329" i="2" s="1"/>
  <c r="L332" i="2" s="1"/>
  <c r="E13" i="3"/>
  <c r="C18" i="1" s="1"/>
  <c r="G11" i="3"/>
  <c r="D18" i="1" l="1"/>
  <c r="C19" i="1"/>
  <c r="D19" i="1" l="1"/>
  <c r="B18" i="1"/>
  <c r="B19" i="1"/>
  <c r="C25" i="1" s="1"/>
</calcChain>
</file>

<file path=xl/sharedStrings.xml><?xml version="1.0" encoding="utf-8"?>
<sst xmlns="http://schemas.openxmlformats.org/spreadsheetml/2006/main" count="401" uniqueCount="130">
  <si>
    <t>Personnel Salaries</t>
  </si>
  <si>
    <t>Fringe Benefits</t>
  </si>
  <si>
    <t>Operating Expenses</t>
  </si>
  <si>
    <t xml:space="preserve">Equipment  </t>
  </si>
  <si>
    <t>Travel and Per Diem</t>
  </si>
  <si>
    <t>Subcontractors</t>
  </si>
  <si>
    <t>Other Costs</t>
  </si>
  <si>
    <t>Indirect Costs</t>
  </si>
  <si>
    <t>Name</t>
  </si>
  <si>
    <t>Position Title</t>
  </si>
  <si>
    <t>Annual Salary</t>
  </si>
  <si>
    <t xml:space="preserve">Total FTE                                  (as a decimal) </t>
  </si>
  <si>
    <t xml:space="preserve">Total Dollars     </t>
  </si>
  <si>
    <t>1.</t>
  </si>
  <si>
    <t>2.</t>
  </si>
  <si>
    <t>3.</t>
  </si>
  <si>
    <t>4.</t>
  </si>
  <si>
    <t>5.</t>
  </si>
  <si>
    <t>6.</t>
  </si>
  <si>
    <t>7.</t>
  </si>
  <si>
    <t>8.</t>
  </si>
  <si>
    <t>9.</t>
  </si>
  <si>
    <t>10.</t>
  </si>
  <si>
    <t>11.</t>
  </si>
  <si>
    <t>12.</t>
  </si>
  <si>
    <t>TOTAL PERSONNEL SALARIES</t>
  </si>
  <si>
    <t>FRINGE BENEFITS:</t>
  </si>
  <si>
    <t>INDIRECT COSTS:</t>
  </si>
  <si>
    <t>Budget Line Categories</t>
  </si>
  <si>
    <t>TOTALS</t>
  </si>
  <si>
    <t>Total Program Costs</t>
  </si>
  <si>
    <t>Federal Share (Reimbursable)</t>
  </si>
  <si>
    <t>State Share</t>
  </si>
  <si>
    <t>Federal Share</t>
  </si>
  <si>
    <t>COMBINED BUDGET SUMMARY</t>
  </si>
  <si>
    <t>Total FTE for All Staff Listed:</t>
  </si>
  <si>
    <t>Percent FTE for Proration:</t>
  </si>
  <si>
    <t>PERSONNEL SALARIES: (Add as many lines as necessary to include all outreach staff, actual or proposed)</t>
  </si>
  <si>
    <t>POSITION DESCRIPTIONS for each position/staff person listed above</t>
  </si>
  <si>
    <t>Benefits Rate (percent of salary):</t>
  </si>
  <si>
    <t>Combined Annual Budget Detail</t>
  </si>
  <si>
    <t>Proration Percentage (as calculated in Personnel section):</t>
  </si>
  <si>
    <t>OPERATING EXPENSES: (add as many lines as necessary)</t>
  </si>
  <si>
    <t>FIXED COSTS:</t>
  </si>
  <si>
    <t>Description</t>
  </si>
  <si>
    <t>Annual Cost</t>
  </si>
  <si>
    <t>PRORATED COSTS:</t>
  </si>
  <si>
    <t>Estimated Cost</t>
  </si>
  <si>
    <r>
      <rPr>
        <b/>
        <i/>
        <u/>
        <sz val="10"/>
        <rFont val="Arial"/>
        <family val="2"/>
      </rPr>
      <t>Note</t>
    </r>
    <r>
      <rPr>
        <b/>
        <i/>
        <sz val="10"/>
        <rFont val="Arial"/>
        <family val="2"/>
      </rPr>
      <t>:  Equipment purchased with any portion of outreach funds will become property of the State of California.</t>
    </r>
  </si>
  <si>
    <t>EQUIPMENT: (add as many lines as necessary)</t>
  </si>
  <si>
    <t>Percent of Travel Paid From State Share:</t>
  </si>
  <si>
    <t>TRAVEL AND PER DIEM: (add as many lines as necessary)</t>
  </si>
  <si>
    <t>Subcontractor Name</t>
  </si>
  <si>
    <t>OTHER COSTS: (add as many lines as necessary)</t>
  </si>
  <si>
    <t>Percent of Federal Share to State Share:</t>
  </si>
  <si>
    <t>State Share           (Not Reimbursable)</t>
  </si>
  <si>
    <r>
      <rPr>
        <i/>
        <sz val="10"/>
        <color indexed="8"/>
        <rFont val="Arial"/>
        <family val="2"/>
      </rPr>
      <t xml:space="preserve">Note: This budget represents both the </t>
    </r>
    <r>
      <rPr>
        <b/>
        <i/>
        <sz val="10"/>
        <color indexed="8"/>
        <rFont val="Arial"/>
        <family val="2"/>
      </rPr>
      <t>State Share costs (not reimbursable)</t>
    </r>
    <r>
      <rPr>
        <i/>
        <sz val="10"/>
        <color indexed="8"/>
        <rFont val="Arial"/>
        <family val="2"/>
      </rPr>
      <t xml:space="preserve"> and </t>
    </r>
    <r>
      <rPr>
        <b/>
        <i/>
        <sz val="10"/>
        <color indexed="8"/>
        <rFont val="Arial"/>
        <family val="2"/>
      </rPr>
      <t>Federal Share costs (reimbursable by USDA)</t>
    </r>
    <r>
      <rPr>
        <i/>
        <sz val="10"/>
        <color indexed="8"/>
        <rFont val="Arial"/>
        <family val="2"/>
      </rPr>
      <t xml:space="preserve">.  Both State Share costs and Federal Share costs are to be used to conduct allowable CalFresh outreach activities. Budgetary dollars designated as State Share must be from non-Federal sources, as defined by the USDA Guidance, to be used to conduct allowable CalFresh outreach activities. </t>
    </r>
    <r>
      <rPr>
        <i/>
        <sz val="10"/>
        <color indexed="62"/>
        <rFont val="Arial"/>
        <family val="2"/>
      </rPr>
      <t>Data entered on this tab will automatically populate the Combined Budget Summary worksheet, which shows the nine-line-item budget to be used for invoicing. Please double-check that all data are accurate and transferred accurately and completely.</t>
    </r>
  </si>
  <si>
    <t>Percent of Salary Paid from State Share:</t>
  </si>
  <si>
    <t>Percent of Operation Expenses Paid from State Share:</t>
  </si>
  <si>
    <t>Percent of Equipment Purchases Paid from State Share:</t>
  </si>
  <si>
    <t>Percent of Other Costs Paid from State Share:</t>
  </si>
  <si>
    <t>Organization's Total FTEs for Proration:</t>
  </si>
  <si>
    <t>SUBCONTRACTS: (add as many lines as necessary or leave blank if not applicable)</t>
  </si>
  <si>
    <t xml:space="preserve">Note: Insert State Share, Federal Share and Total Dollars from the corresponding Federal Fiscal Year of the  Subcontractor Budget Summary page. </t>
  </si>
  <si>
    <t>Check the line items on which indirect costs are to be applied:</t>
  </si>
  <si>
    <t>Official Name of Applying Agency</t>
  </si>
  <si>
    <r>
      <rPr>
        <b/>
        <u/>
        <sz val="11"/>
        <color indexed="8"/>
        <rFont val="Arial"/>
        <family val="2"/>
      </rPr>
      <t>Note</t>
    </r>
    <r>
      <rPr>
        <b/>
        <sz val="11"/>
        <color indexed="8"/>
        <rFont val="Arial"/>
        <family val="2"/>
      </rPr>
      <t>:</t>
    </r>
    <r>
      <rPr>
        <sz val="11"/>
        <color indexed="8"/>
        <rFont val="Arial"/>
        <family val="2"/>
      </rPr>
      <t xml:space="preserve"> This Budget Summary worksheet will be automatically populated by data entered from the Annual Budget Detail worksheet. Please check to ensure that all data transfers properly and that all calculations are correct.   </t>
    </r>
    <r>
      <rPr>
        <sz val="11"/>
        <color indexed="62"/>
        <rFont val="Arial"/>
        <family val="2"/>
      </rPr>
      <t xml:space="preserve">Total Federal Share Budget must be </t>
    </r>
    <r>
      <rPr>
        <b/>
        <sz val="11"/>
        <color indexed="62"/>
        <rFont val="Arial"/>
        <family val="2"/>
      </rPr>
      <t>77%</t>
    </r>
    <r>
      <rPr>
        <sz val="11"/>
        <color indexed="62"/>
        <rFont val="Arial"/>
        <family val="2"/>
      </rPr>
      <t xml:space="preserve"> (or less) of total State Share Budget as reflected below.</t>
    </r>
  </si>
  <si>
    <t xml:space="preserve"> </t>
  </si>
  <si>
    <t>Agreement Number: TBD</t>
  </si>
  <si>
    <t>Indirect Costs (between 10 and 26%)</t>
  </si>
  <si>
    <t>Double-Check Percent Calculation:</t>
  </si>
  <si>
    <t>State  Share</t>
  </si>
  <si>
    <t>Corrected Percent:</t>
  </si>
  <si>
    <t>Double-Check the correct percent calculation in the "Fringe Double Check" tab.</t>
  </si>
  <si>
    <t>Double-Check the correct percent calculation in the "Indirect Double Check" tab.</t>
  </si>
  <si>
    <t>FRINGE BENEFITS</t>
  </si>
  <si>
    <t>OPERATING EXPENSES</t>
  </si>
  <si>
    <t>EQUIPMENT</t>
  </si>
  <si>
    <t>TRAVEL AND PER DIEM</t>
  </si>
  <si>
    <r>
      <t>SUBCONTRACTS</t>
    </r>
    <r>
      <rPr>
        <b/>
        <sz val="10"/>
        <color indexed="8"/>
        <rFont val="Arial"/>
        <family val="2"/>
      </rPr>
      <t/>
    </r>
  </si>
  <si>
    <t>OTHER COSTS</t>
  </si>
  <si>
    <t>INDIRECT COSTS</t>
  </si>
  <si>
    <t>TOTAL EXPENSES</t>
  </si>
  <si>
    <t>Total Dollars</t>
  </si>
  <si>
    <t>FRINGE BENEFITS DOUBLE CHECK:</t>
  </si>
  <si>
    <t>INDIRECT COSTS DOUBLE CHECK:</t>
  </si>
  <si>
    <t>Indirect Costs rate must be adjusted to the corrected percent. Not to exceed 26.0000%</t>
  </si>
  <si>
    <t>Enter Indirect Rate:</t>
  </si>
  <si>
    <t>Fringe Benefit Rate must be adjusted to the corrected percent.</t>
  </si>
  <si>
    <t>Total</t>
  </si>
  <si>
    <t>13.</t>
  </si>
  <si>
    <t>14.</t>
  </si>
  <si>
    <t>15.</t>
  </si>
  <si>
    <t>16.</t>
  </si>
  <si>
    <t>18.</t>
  </si>
  <si>
    <t>17.</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</si>
  <si>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</si>
  <si>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</si>
  <si>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</si>
  <si>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</si>
  <si>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</si>
  <si>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</si>
  <si>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</si>
  <si>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</si>
  <si>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</si>
  <si>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</si>
  <si>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</si>
  <si>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</si>
  <si>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</si>
  <si>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</si>
  <si>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</si>
  <si>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</si>
  <si>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</si>
  <si>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</si>
  <si>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</si>
  <si>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</si>
  <si>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</si>
  <si>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</si>
  <si>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</si>
  <si>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</si>
  <si>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</si>
  <si>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</si>
  <si>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</si>
  <si>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</si>
  <si>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</si>
  <si>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</si>
  <si>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</si>
  <si>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</si>
  <si>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(FFY 2017)</t>
  </si>
  <si>
    <t>October 1, 2016 through September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</si>
</sst>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164" formatCode="_([$€-2]* #,##0.00_);_([$€-2]* \(#,##0.00\);_([$€-2]* &quot;-&quot;??_)"/>
    <numFmt numFmtId="165" formatCode="0.000%"/>
    <numFmt numFmtId="166" formatCode="0.0000"/>
    <numFmt numFmtId="167" formatCode="_(&quot;$&quot;* #,##0_);_(&quot;$&quot;* \(#,##0\);_(&quot;$&quot;* &quot;-&quot;??_);_(@_)"/>
    <numFmt numFmtId="168" formatCode="0.0000%"/>
    <numFmt numFmtId="169" formatCode="0.00000%"/>
    <numFmt numFmtId="170" formatCode="_(&quot;$&quot;* #,##0.0_);_(&quot;$&quot;* \(#,##0.0\);_(&quot;$&quot;* &quot;-&quot;_);_(@_)"/>
  </numFmts>
  <fonts count="33" x14ac:knownFonts="1">
    <font>
      <sz val="11"/>
      <color theme="1"/>
      <name val="Calibri"/>
      <family val="2"/>
      <scheme val="minor"/>
    </font>
    <font>
      <sz val="10"/>
      <name val="Arial"/>
      <family val="2"/>
    </font>
    <font>
      <sz val="10"/>
      <name val="Arial"/>
      <family val="2"/>
    </font>
    <font>
      <b/>
      <sz val="10"/>
      <name val="Arial"/>
      <family val="2"/>
    </font>
    <font>
      <b/>
      <sz val="10"/>
      <color indexed="10"/>
      <name val="Arial"/>
      <family val="2"/>
    </font>
    <font>
      <sz val="11"/>
      <name val="Arial"/>
      <family val="2"/>
    </font>
    <font>
      <b/>
      <sz val="11"/>
      <name val="Arial"/>
      <family val="2"/>
    </font>
    <font>
      <b/>
      <u/>
      <sz val="10"/>
      <name val="Arial"/>
      <family val="2"/>
    </font>
    <font>
      <sz val="11"/>
      <color indexed="62"/>
      <name val="Arial"/>
      <family val="2"/>
    </font>
    <font>
      <b/>
      <sz val="11"/>
      <color indexed="8"/>
      <name val="Arial"/>
      <family val="2"/>
    </font>
    <font>
      <sz val="11"/>
      <color indexed="8"/>
      <name val="Arial"/>
      <family val="2"/>
    </font>
    <font>
      <i/>
      <sz val="10"/>
      <color indexed="62"/>
      <name val="Arial"/>
      <family val="2"/>
    </font>
    <font>
      <i/>
      <sz val="10"/>
      <color indexed="8"/>
      <name val="Arial"/>
      <family val="2"/>
    </font>
    <font>
      <b/>
      <i/>
      <sz val="10"/>
      <color indexed="8"/>
      <name val="Arial"/>
      <family val="2"/>
    </font>
    <font>
      <b/>
      <sz val="10"/>
      <color indexed="8"/>
      <name val="Arial"/>
      <family val="2"/>
    </font>
    <font>
      <b/>
      <u/>
      <sz val="11"/>
      <color indexed="8"/>
      <name val="Arial"/>
      <family val="2"/>
    </font>
    <font>
      <sz val="10"/>
      <color indexed="8"/>
      <name val="Arial"/>
      <family val="2"/>
    </font>
    <font>
      <b/>
      <sz val="8"/>
      <color indexed="8"/>
      <name val="Arial"/>
      <family val="2"/>
    </font>
    <font>
      <sz val="10"/>
      <color indexed="8"/>
      <name val="Times New Roman"/>
      <family val="1"/>
    </font>
    <font>
      <b/>
      <sz val="9"/>
      <name val="Arial"/>
      <family val="2"/>
    </font>
    <font>
      <b/>
      <i/>
      <sz val="10"/>
      <name val="Arial"/>
      <family val="2"/>
    </font>
    <font>
      <b/>
      <i/>
      <u/>
      <sz val="10"/>
      <name val="Arial"/>
      <family val="2"/>
    </font>
    <font>
      <sz val="11"/>
      <color theme="1"/>
      <name val="Calibri"/>
      <family val="2"/>
      <scheme val="minor"/>
    </font>
    <font>
      <b/>
      <sz val="12"/>
      <color theme="1"/>
      <name val="Arial"/>
      <family val="2"/>
    </font>
    <font>
      <i/>
      <sz val="10"/>
      <name val="Arial"/>
      <family val="2"/>
    </font>
    <font>
      <b/>
      <sz val="11"/>
      <color indexed="62"/>
      <name val="Arial"/>
      <family val="2"/>
    </font>
    <font>
      <b/>
      <sz val="11"/>
      <color theme="1"/>
      <name val="Calibri"/>
      <family val="2"/>
      <scheme val="minor"/>
    </font>
    <font>
      <b/>
      <sz val="12"/>
      <color theme="1"/>
      <name val="Calibri"/>
      <family val="2"/>
      <scheme val="minor"/>
    </font>
    <font>
      <b/>
      <sz val="12"/>
      <name val="Calibri"/>
      <family val="2"/>
      <scheme val="minor"/>
    </font>
    <font>
      <b/>
      <sz val="14"/>
      <color rgb="FFFF0000"/>
      <name val="Calibri"/>
      <family val="2"/>
      <scheme val="minor"/>
    </font>
    <font>
      <b/>
      <sz val="16"/>
      <color theme="1"/>
      <name val="Calibri"/>
      <family val="2"/>
      <scheme val="minor"/>
    </font>
    <font>
      <b/>
      <sz val="16"/>
      <color rgb="FFFF0000"/>
      <name val="Calibri"/>
      <family val="2"/>
      <scheme val="minor"/>
    </font>
    <font>
      <sz val="10"/>
      <color theme="0"/>
      <name val="Arial"/>
      <family val="2"/>
    </font>
  </fonts>
  <fills count="4">
    <fill>
      <patternFill patternType="none"/>
    </fill>
    <fill>
      <patternFill patternType="gray125"/>
    </fill>
    <fill>
      <patternFill patternType="solid">
        <fgColor indexed="43"/>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auto="1"/>
      </left>
      <right style="medium">
        <color auto="1"/>
      </right>
      <top/>
      <bottom/>
      <diagonal/>
    </border>
    <border>
      <left style="thin">
        <color indexed="64"/>
      </left>
      <right/>
      <top style="thin">
        <color indexed="64"/>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s>
  <cellStyleXfs count="13">
    <xf numFmtId="0" fontId="0" fillId="0" borderId="0"/>
    <xf numFmtId="0" fontId="1" fillId="0" borderId="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4" fontId="2" fillId="0" borderId="0" applyFont="0" applyFill="0" applyBorder="0" applyAlignment="0" applyProtection="0"/>
    <xf numFmtId="49"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cellStyleXfs>
  <cellXfs count="178">
    <xf numFmtId="0" fontId="0" fillId="0" borderId="0" xfId="0"/>
    <xf numFmtId="0" fontId="1" fillId="0" borderId="0" xfId="1" applyAlignment="1">
      <alignment horizontal="center"/>
    </xf>
    <xf numFmtId="0" fontId="3" fillId="0" borderId="0" xfId="1" applyFont="1" applyAlignment="1">
      <alignment horizontal="center"/>
    </xf>
    <xf numFmtId="0" fontId="4" fillId="0" borderId="0" xfId="1" applyFont="1" applyAlignment="1">
      <alignment horizontal="center"/>
    </xf>
    <xf numFmtId="0" fontId="16" fillId="0" borderId="0" xfId="1" applyFont="1"/>
    <xf numFmtId="0" fontId="1" fillId="0" borderId="0" xfId="1" applyFill="1"/>
    <xf numFmtId="0" fontId="3" fillId="0" borderId="0" xfId="1" applyFont="1" applyFill="1"/>
    <xf numFmtId="42" fontId="1" fillId="0" borderId="0" xfId="1" applyNumberFormat="1" applyFill="1"/>
    <xf numFmtId="0" fontId="7" fillId="0" borderId="0" xfId="1" applyFont="1" applyFill="1"/>
    <xf numFmtId="0" fontId="2" fillId="0" borderId="0" xfId="1" applyFont="1" applyFill="1" applyAlignment="1">
      <alignment horizontal="left"/>
    </xf>
    <xf numFmtId="0" fontId="2" fillId="0" borderId="0" xfId="1" applyFont="1" applyFill="1"/>
    <xf numFmtId="0" fontId="2" fillId="0" borderId="1" xfId="1" applyFont="1" applyFill="1" applyBorder="1"/>
    <xf numFmtId="0" fontId="2" fillId="0" borderId="0" xfId="1" applyFont="1" applyFill="1" applyAlignment="1">
      <alignment horizontal="center"/>
    </xf>
    <xf numFmtId="42" fontId="2" fillId="0" borderId="0" xfId="1" applyNumberFormat="1" applyFont="1" applyFill="1"/>
    <xf numFmtId="42" fontId="2" fillId="0" borderId="1" xfId="4" applyNumberFormat="1" applyFont="1" applyFill="1" applyBorder="1"/>
    <xf numFmtId="41" fontId="2" fillId="0" borderId="0" xfId="2" applyFont="1" applyFill="1"/>
    <xf numFmtId="41" fontId="2" fillId="0" borderId="0" xfId="2" applyFont="1" applyFill="1" applyAlignment="1">
      <alignment horizontal="center"/>
    </xf>
    <xf numFmtId="42" fontId="2" fillId="0" borderId="0" xfId="2" applyNumberFormat="1" applyFont="1" applyFill="1"/>
    <xf numFmtId="0" fontId="3" fillId="0" borderId="1" xfId="1" applyFont="1" applyFill="1" applyBorder="1" applyAlignment="1">
      <alignment horizontal="center" vertical="center" wrapText="1"/>
    </xf>
    <xf numFmtId="42" fontId="3" fillId="0" borderId="1" xfId="1" applyNumberFormat="1" applyFont="1" applyFill="1" applyBorder="1" applyAlignment="1">
      <alignment horizontal="center" vertical="center" wrapText="1"/>
    </xf>
    <xf numFmtId="0" fontId="6" fillId="2" borderId="2" xfId="1" applyFont="1" applyFill="1" applyBorder="1" applyAlignment="1"/>
    <xf numFmtId="0" fontId="9" fillId="2" borderId="2" xfId="1" applyFont="1" applyFill="1" applyBorder="1"/>
    <xf numFmtId="0" fontId="16" fillId="0" borderId="0" xfId="1" applyFont="1" applyFill="1"/>
    <xf numFmtId="0" fontId="14" fillId="0" borderId="0" xfId="1" applyFont="1" applyFill="1" applyBorder="1"/>
    <xf numFmtId="0" fontId="16" fillId="0" borderId="0" xfId="1" applyFont="1" applyFill="1" applyBorder="1"/>
    <xf numFmtId="42" fontId="16" fillId="0" borderId="0" xfId="2" applyNumberFormat="1" applyFont="1" applyFill="1"/>
    <xf numFmtId="49" fontId="16" fillId="0" borderId="0" xfId="6" applyFont="1" applyFill="1"/>
    <xf numFmtId="42" fontId="16" fillId="0" borderId="0" xfId="8" applyNumberFormat="1" applyFont="1" applyFill="1" applyBorder="1"/>
    <xf numFmtId="0" fontId="14" fillId="0" borderId="0" xfId="1" applyFont="1" applyFill="1"/>
    <xf numFmtId="42" fontId="16" fillId="0" borderId="0" xfId="1" applyNumberFormat="1" applyFont="1" applyFill="1"/>
    <xf numFmtId="0" fontId="16" fillId="0" borderId="0" xfId="1" applyFont="1" applyFill="1" applyAlignment="1">
      <alignment vertical="top"/>
    </xf>
    <xf numFmtId="0" fontId="17" fillId="0" borderId="0" xfId="1" applyFont="1" applyFill="1" applyBorder="1" applyAlignment="1">
      <alignment horizontal="left" vertical="top" wrapText="1"/>
    </xf>
    <xf numFmtId="44" fontId="16" fillId="0" borderId="0" xfId="8" applyFont="1" applyFill="1" applyAlignment="1"/>
    <xf numFmtId="42" fontId="16" fillId="0" borderId="0" xfId="2" applyNumberFormat="1" applyFont="1" applyFill="1" applyBorder="1"/>
    <xf numFmtId="0" fontId="16" fillId="0" borderId="0" xfId="1" applyFont="1" applyFill="1" applyBorder="1" applyAlignment="1">
      <alignment horizontal="left" vertical="top"/>
    </xf>
    <xf numFmtId="0" fontId="16" fillId="0" borderId="0" xfId="1" applyFont="1" applyFill="1" applyBorder="1" applyAlignment="1">
      <alignment vertical="top" wrapText="1"/>
    </xf>
    <xf numFmtId="0" fontId="16" fillId="0" borderId="0" xfId="1" applyFont="1" applyAlignment="1">
      <alignment vertical="top" wrapText="1"/>
    </xf>
    <xf numFmtId="0" fontId="6" fillId="0" borderId="7" xfId="1" applyFont="1" applyBorder="1" applyAlignment="1">
      <alignment horizontal="center" wrapText="1"/>
    </xf>
    <xf numFmtId="0" fontId="2" fillId="0" borderId="0" xfId="1" quotePrefix="1" applyFont="1" applyFill="1" applyBorder="1" applyAlignment="1">
      <alignment horizontal="left"/>
    </xf>
    <xf numFmtId="0" fontId="2" fillId="0" borderId="0" xfId="1" applyFont="1" applyFill="1" applyBorder="1" applyAlignment="1">
      <alignment horizontal="left" vertical="top"/>
    </xf>
    <xf numFmtId="0" fontId="0" fillId="0" borderId="0" xfId="0" applyBorder="1" applyAlignment="1"/>
    <xf numFmtId="0" fontId="2" fillId="3" borderId="0" xfId="1" quotePrefix="1" applyFont="1" applyFill="1" applyBorder="1" applyAlignment="1">
      <alignment horizontal="left"/>
    </xf>
    <xf numFmtId="0" fontId="2" fillId="3" borderId="0" xfId="1" applyFont="1" applyFill="1" applyBorder="1" applyAlignment="1">
      <alignment horizontal="left" vertical="top"/>
    </xf>
    <xf numFmtId="0" fontId="0" fillId="3" borderId="0" xfId="0" applyFill="1" applyBorder="1" applyAlignment="1"/>
    <xf numFmtId="0" fontId="3" fillId="0" borderId="3" xfId="1" applyFont="1" applyFill="1" applyBorder="1" applyAlignment="1">
      <alignment horizontal="right"/>
    </xf>
    <xf numFmtId="0" fontId="0" fillId="0" borderId="3" xfId="0" applyBorder="1" applyAlignment="1"/>
    <xf numFmtId="42" fontId="3" fillId="2" borderId="1" xfId="8" applyNumberFormat="1" applyFont="1" applyFill="1" applyBorder="1"/>
    <xf numFmtId="42" fontId="9" fillId="2" borderId="5" xfId="1" applyNumberFormat="1" applyFont="1" applyFill="1" applyBorder="1" applyAlignment="1">
      <alignment horizontal="left" vertical="top"/>
    </xf>
    <xf numFmtId="42" fontId="14" fillId="2" borderId="5" xfId="1" applyNumberFormat="1" applyFont="1" applyFill="1" applyBorder="1" applyAlignment="1">
      <alignment horizontal="left" vertical="top"/>
    </xf>
    <xf numFmtId="165" fontId="2" fillId="0" borderId="0" xfId="1" applyNumberFormat="1" applyFont="1" applyFill="1"/>
    <xf numFmtId="0" fontId="19" fillId="0" borderId="1" xfId="1" applyFont="1" applyFill="1" applyBorder="1" applyAlignment="1">
      <alignment horizontal="center" vertical="center" wrapText="1"/>
    </xf>
    <xf numFmtId="0" fontId="0" fillId="0" borderId="0" xfId="0" applyFill="1" applyBorder="1" applyAlignment="1"/>
    <xf numFmtId="0" fontId="9" fillId="0" borderId="0" xfId="1" applyFont="1" applyFill="1" applyBorder="1"/>
    <xf numFmtId="0" fontId="9" fillId="0" borderId="0" xfId="1" applyFont="1" applyFill="1" applyBorder="1" applyAlignment="1">
      <alignment horizontal="left" vertical="top"/>
    </xf>
    <xf numFmtId="42" fontId="9" fillId="0" borderId="0" xfId="8" applyNumberFormat="1" applyFont="1" applyFill="1" applyBorder="1"/>
    <xf numFmtId="0" fontId="16" fillId="0" borderId="0" xfId="1" applyFont="1" applyFill="1" applyBorder="1" applyAlignment="1"/>
    <xf numFmtId="9" fontId="2" fillId="0" borderId="0" xfId="10" applyFont="1" applyFill="1" applyBorder="1"/>
    <xf numFmtId="42" fontId="2" fillId="0" borderId="0" xfId="4" applyNumberFormat="1" applyFont="1" applyFill="1" applyBorder="1"/>
    <xf numFmtId="42" fontId="9" fillId="2" borderId="5" xfId="8" applyNumberFormat="1" applyFont="1" applyFill="1" applyBorder="1"/>
    <xf numFmtId="0" fontId="23" fillId="0" borderId="0" xfId="0" applyFont="1"/>
    <xf numFmtId="0" fontId="0" fillId="0" borderId="0" xfId="0" applyFill="1"/>
    <xf numFmtId="0" fontId="16" fillId="0" borderId="0" xfId="1" applyFont="1" applyFill="1" applyBorder="1" applyAlignment="1">
      <alignment vertical="center"/>
    </xf>
    <xf numFmtId="0" fontId="6" fillId="0" borderId="13" xfId="1" applyFont="1" applyBorder="1" applyAlignment="1">
      <alignment horizontal="center" wrapText="1"/>
    </xf>
    <xf numFmtId="0" fontId="6" fillId="0" borderId="0" xfId="1" applyFont="1" applyBorder="1" applyAlignment="1">
      <alignment horizontal="right"/>
    </xf>
    <xf numFmtId="0" fontId="5" fillId="0" borderId="11" xfId="1" applyFont="1" applyBorder="1"/>
    <xf numFmtId="0" fontId="5" fillId="0" borderId="17" xfId="1" applyFont="1" applyBorder="1"/>
    <xf numFmtId="167" fontId="9" fillId="2" borderId="5" xfId="8" applyNumberFormat="1" applyFont="1" applyFill="1" applyBorder="1"/>
    <xf numFmtId="167" fontId="5" fillId="0" borderId="14" xfId="9" applyNumberFormat="1" applyFont="1" applyBorder="1"/>
    <xf numFmtId="167" fontId="5" fillId="0" borderId="8" xfId="9" applyNumberFormat="1" applyFont="1" applyBorder="1"/>
    <xf numFmtId="167" fontId="5" fillId="0" borderId="15" xfId="9" applyNumberFormat="1" applyFont="1" applyBorder="1"/>
    <xf numFmtId="167" fontId="5" fillId="0" borderId="11" xfId="9" applyNumberFormat="1" applyFont="1" applyBorder="1"/>
    <xf numFmtId="167" fontId="5" fillId="0" borderId="16" xfId="9" applyNumberFormat="1" applyFont="1" applyBorder="1"/>
    <xf numFmtId="167" fontId="5" fillId="0" borderId="9" xfId="9" applyNumberFormat="1" applyFont="1" applyBorder="1"/>
    <xf numFmtId="167" fontId="5" fillId="0" borderId="10" xfId="9" applyNumberFormat="1" applyFont="1" applyBorder="1"/>
    <xf numFmtId="0" fontId="0" fillId="0" borderId="0" xfId="0" applyAlignment="1"/>
    <xf numFmtId="0" fontId="3" fillId="3" borderId="18" xfId="1" applyFont="1" applyFill="1" applyBorder="1"/>
    <xf numFmtId="0" fontId="2" fillId="3" borderId="18" xfId="1" applyFont="1" applyFill="1" applyBorder="1"/>
    <xf numFmtId="42" fontId="2" fillId="3" borderId="18" xfId="1" applyNumberFormat="1" applyFont="1" applyFill="1" applyBorder="1"/>
    <xf numFmtId="0" fontId="0" fillId="3" borderId="18" xfId="0" applyFill="1" applyBorder="1"/>
    <xf numFmtId="0" fontId="2" fillId="3" borderId="18" xfId="1" quotePrefix="1" applyFont="1" applyFill="1" applyBorder="1" applyAlignment="1">
      <alignment horizontal="left"/>
    </xf>
    <xf numFmtId="0" fontId="2" fillId="3" borderId="18" xfId="1" applyFont="1" applyFill="1" applyBorder="1" applyAlignment="1">
      <alignment horizontal="left" vertical="top"/>
    </xf>
    <xf numFmtId="0" fontId="0" fillId="3" borderId="18" xfId="0" applyFill="1" applyBorder="1" applyAlignment="1"/>
    <xf numFmtId="0" fontId="20" fillId="3" borderId="18" xfId="1" applyFont="1" applyFill="1" applyBorder="1"/>
    <xf numFmtId="0" fontId="6" fillId="3" borderId="18" xfId="1" applyFont="1" applyFill="1" applyBorder="1"/>
    <xf numFmtId="168" fontId="2" fillId="0" borderId="0" xfId="1" applyNumberFormat="1" applyFont="1" applyFill="1"/>
    <xf numFmtId="169" fontId="2" fillId="0" borderId="0" xfId="1" applyNumberFormat="1" applyFont="1" applyFill="1" applyBorder="1" applyAlignment="1">
      <alignment horizontal="left" vertical="top"/>
    </xf>
    <xf numFmtId="44" fontId="0" fillId="0" borderId="0" xfId="12" applyFont="1"/>
    <xf numFmtId="170" fontId="16" fillId="0" borderId="0" xfId="1" applyNumberFormat="1" applyFont="1" applyFill="1"/>
    <xf numFmtId="170" fontId="16" fillId="0" borderId="1" xfId="1" applyNumberFormat="1" applyFont="1" applyFill="1" applyBorder="1"/>
    <xf numFmtId="170" fontId="16" fillId="0" borderId="19" xfId="1" applyNumberFormat="1" applyFont="1" applyFill="1" applyBorder="1"/>
    <xf numFmtId="0" fontId="26" fillId="0" borderId="0" xfId="0" applyFont="1"/>
    <xf numFmtId="0" fontId="26" fillId="0" borderId="1" xfId="0" applyFont="1" applyBorder="1" applyAlignment="1">
      <alignment wrapText="1"/>
    </xf>
    <xf numFmtId="44" fontId="0" fillId="0" borderId="0" xfId="12" applyFont="1" applyBorder="1"/>
    <xf numFmtId="167" fontId="0" fillId="0" borderId="1" xfId="12" applyNumberFormat="1" applyFont="1" applyBorder="1"/>
    <xf numFmtId="167" fontId="0" fillId="0" borderId="0" xfId="12" applyNumberFormat="1" applyFont="1" applyBorder="1"/>
    <xf numFmtId="0" fontId="0" fillId="0" borderId="0" xfId="0" applyAlignment="1">
      <alignment horizontal="center"/>
    </xf>
    <xf numFmtId="167" fontId="0" fillId="0" borderId="19" xfId="12" applyNumberFormat="1" applyFont="1" applyBorder="1"/>
    <xf numFmtId="0" fontId="28" fillId="0" borderId="0" xfId="0" applyFont="1" applyAlignment="1"/>
    <xf numFmtId="168" fontId="29" fillId="0" borderId="0" xfId="10" applyNumberFormat="1" applyFont="1" applyBorder="1" applyAlignment="1"/>
    <xf numFmtId="0" fontId="0" fillId="0" borderId="0" xfId="0" applyBorder="1"/>
    <xf numFmtId="0" fontId="3" fillId="0" borderId="21" xfId="1" applyFont="1" applyFill="1" applyBorder="1" applyAlignment="1">
      <alignment horizontal="center" vertical="center" wrapText="1"/>
    </xf>
    <xf numFmtId="42" fontId="3" fillId="0" borderId="21" xfId="1" applyNumberFormat="1" applyFont="1" applyFill="1" applyBorder="1" applyAlignment="1">
      <alignment horizontal="center" vertical="center" wrapText="1"/>
    </xf>
    <xf numFmtId="0" fontId="9" fillId="2" borderId="20" xfId="1" applyFont="1" applyFill="1" applyBorder="1"/>
    <xf numFmtId="42" fontId="9" fillId="2" borderId="23" xfId="8" applyNumberFormat="1" applyFont="1" applyFill="1" applyBorder="1"/>
    <xf numFmtId="42" fontId="9" fillId="2" borderId="13" xfId="8" applyNumberFormat="1" applyFont="1" applyFill="1" applyBorder="1"/>
    <xf numFmtId="0" fontId="30" fillId="0" borderId="0" xfId="0" applyFont="1"/>
    <xf numFmtId="42" fontId="0" fillId="0" borderId="1" xfId="0" applyNumberFormat="1" applyBorder="1"/>
    <xf numFmtId="0" fontId="26" fillId="0" borderId="1" xfId="0" applyFont="1" applyBorder="1"/>
    <xf numFmtId="42" fontId="0" fillId="0" borderId="0" xfId="0" applyNumberFormat="1" applyBorder="1"/>
    <xf numFmtId="168" fontId="31" fillId="0" borderId="7" xfId="10" applyNumberFormat="1" applyFont="1" applyBorder="1"/>
    <xf numFmtId="168" fontId="23" fillId="0" borderId="0" xfId="10" applyNumberFormat="1" applyFont="1"/>
    <xf numFmtId="168" fontId="31" fillId="0" borderId="7" xfId="10" applyNumberFormat="1" applyFont="1" applyBorder="1" applyAlignment="1"/>
    <xf numFmtId="0" fontId="0" fillId="0" borderId="18" xfId="0" applyBorder="1"/>
    <xf numFmtId="0" fontId="16" fillId="0" borderId="24" xfId="1" applyFont="1" applyFill="1" applyBorder="1" applyAlignment="1"/>
    <xf numFmtId="0" fontId="27" fillId="0" borderId="3" xfId="0" applyFont="1" applyBorder="1" applyAlignment="1"/>
    <xf numFmtId="0" fontId="26" fillId="0" borderId="3" xfId="0" applyFont="1" applyBorder="1" applyAlignment="1"/>
    <xf numFmtId="168" fontId="2" fillId="0" borderId="0" xfId="1" applyNumberFormat="1" applyFont="1" applyFill="1" applyProtection="1">
      <protection locked="0"/>
    </xf>
    <xf numFmtId="166" fontId="2" fillId="0" borderId="0" xfId="1" applyNumberFormat="1" applyFont="1" applyFill="1" applyBorder="1" applyAlignment="1" applyProtection="1">
      <alignment horizontal="right"/>
      <protection locked="0"/>
    </xf>
    <xf numFmtId="0" fontId="2" fillId="0" borderId="1" xfId="1" quotePrefix="1" applyFont="1" applyFill="1" applyBorder="1" applyAlignment="1" applyProtection="1">
      <alignment horizontal="left"/>
      <protection locked="0"/>
    </xf>
    <xf numFmtId="42" fontId="2" fillId="0" borderId="1" xfId="4" applyNumberFormat="1" applyFont="1" applyFill="1" applyBorder="1" applyProtection="1">
      <protection locked="0"/>
    </xf>
    <xf numFmtId="42" fontId="2" fillId="0" borderId="1" xfId="8" applyNumberFormat="1" applyFont="1" applyFill="1" applyBorder="1" applyAlignment="1" applyProtection="1">
      <alignment horizontal="left" vertical="top" wrapText="1"/>
      <protection locked="0"/>
    </xf>
    <xf numFmtId="166" fontId="2" fillId="0" borderId="1" xfId="1" applyNumberFormat="1" applyFont="1" applyFill="1" applyBorder="1" applyAlignment="1" applyProtection="1">
      <alignment horizontal="center"/>
      <protection locked="0"/>
    </xf>
    <xf numFmtId="168" fontId="2" fillId="0" borderId="0" xfId="1" applyNumberFormat="1" applyFont="1" applyFill="1" applyBorder="1" applyAlignment="1" applyProtection="1">
      <alignment horizontal="right" vertical="top"/>
      <protection locked="0"/>
    </xf>
    <xf numFmtId="165" fontId="2" fillId="0" borderId="0" xfId="1" applyNumberFormat="1" applyFont="1" applyFill="1" applyProtection="1">
      <protection locked="0"/>
    </xf>
    <xf numFmtId="165" fontId="2" fillId="0" borderId="0" xfId="1" applyNumberFormat="1" applyFont="1" applyFill="1" applyProtection="1"/>
    <xf numFmtId="168" fontId="18" fillId="0" borderId="3" xfId="7" applyNumberFormat="1" applyFont="1" applyFill="1" applyBorder="1" applyProtection="1">
      <protection locked="0"/>
    </xf>
    <xf numFmtId="0" fontId="16" fillId="0" borderId="0" xfId="1" applyFont="1" applyFill="1" applyBorder="1" applyAlignment="1" applyProtection="1">
      <alignment vertical="center"/>
      <protection locked="0"/>
    </xf>
    <xf numFmtId="0" fontId="1" fillId="0" borderId="1" xfId="1" quotePrefix="1" applyFont="1" applyFill="1" applyBorder="1" applyAlignment="1" applyProtection="1">
      <alignment horizontal="left"/>
      <protection locked="0"/>
    </xf>
    <xf numFmtId="0" fontId="32" fillId="0" borderId="0" xfId="1" applyFont="1" applyFill="1" applyBorder="1" applyProtection="1">
      <protection locked="0"/>
    </xf>
    <xf numFmtId="0" fontId="9" fillId="0" borderId="0" xfId="1" applyFont="1" applyAlignment="1">
      <alignment horizontal="right"/>
    </xf>
    <xf numFmtId="0" fontId="9" fillId="0" borderId="0" xfId="1" applyNumberFormat="1" applyFont="1" applyAlignment="1">
      <alignment horizontal="left" vertical="top" wrapText="1"/>
    </xf>
    <xf numFmtId="0" fontId="9"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2" fillId="0" borderId="1" xfId="1" applyFont="1" applyFill="1" applyBorder="1" applyAlignment="1" applyProtection="1">
      <alignment horizontal="left"/>
      <protection locked="0"/>
    </xf>
    <xf numFmtId="0" fontId="9" fillId="0" borderId="0" xfId="1" applyFont="1" applyFill="1" applyAlignment="1">
      <alignment horizontal="right"/>
    </xf>
    <xf numFmtId="0" fontId="0" fillId="0" borderId="0" xfId="0" applyAlignment="1"/>
    <xf numFmtId="0" fontId="9" fillId="0" borderId="0" xfId="1" applyFont="1" applyFill="1" applyAlignment="1">
      <alignment horizontal="center"/>
    </xf>
    <xf numFmtId="0" fontId="9" fillId="0" borderId="0" xfId="1" applyFont="1" applyFill="1" applyAlignment="1" applyProtection="1">
      <alignment horizontal="center"/>
      <protection locked="0"/>
    </xf>
    <xf numFmtId="0" fontId="0" fillId="0" borderId="0" xfId="0" applyAlignment="1" applyProtection="1">
      <protection locked="0"/>
    </xf>
    <xf numFmtId="0" fontId="9" fillId="0" borderId="0" xfId="1" applyFont="1" applyFill="1" applyAlignment="1" applyProtection="1">
      <alignment horizontal="center"/>
    </xf>
    <xf numFmtId="0" fontId="0" fillId="0" borderId="0" xfId="0" applyAlignment="1" applyProtection="1"/>
    <xf numFmtId="0" fontId="13" fillId="0" borderId="0" xfId="1" applyFont="1" applyFill="1" applyAlignment="1">
      <alignment horizontal="left" wrapText="1"/>
    </xf>
    <xf numFmtId="0" fontId="0" fillId="0" borderId="0" xfId="0" applyAlignment="1">
      <alignment horizontal="left" wrapText="1"/>
    </xf>
    <xf numFmtId="0" fontId="3" fillId="0" borderId="0" xfId="1" applyFont="1" applyFill="1" applyAlignment="1"/>
    <xf numFmtId="0" fontId="3" fillId="0" borderId="2" xfId="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2" xfId="1" applyFont="1" applyFill="1" applyBorder="1" applyAlignment="1" applyProtection="1">
      <alignment horizontal="left" vertical="top"/>
      <protection locked="0"/>
    </xf>
    <xf numFmtId="0" fontId="2" fillId="0" borderId="4" xfId="1" applyFont="1" applyFill="1" applyBorder="1" applyAlignment="1" applyProtection="1">
      <alignment horizontal="left" vertical="top"/>
      <protection locked="0"/>
    </xf>
    <xf numFmtId="0" fontId="0" fillId="0" borderId="4" xfId="0" applyBorder="1" applyAlignment="1" applyProtection="1">
      <protection locked="0"/>
    </xf>
    <xf numFmtId="0" fontId="0" fillId="0" borderId="5" xfId="0" applyBorder="1" applyAlignment="1" applyProtection="1">
      <protection locked="0"/>
    </xf>
    <xf numFmtId="0" fontId="6" fillId="2" borderId="4" xfId="1" applyFont="1" applyFill="1" applyBorder="1" applyAlignment="1">
      <alignment horizontal="left"/>
    </xf>
    <xf numFmtId="0" fontId="16" fillId="0" borderId="12" xfId="1" applyFont="1" applyFill="1" applyBorder="1" applyAlignment="1" applyProtection="1">
      <protection locked="0"/>
    </xf>
    <xf numFmtId="0" fontId="0" fillId="0" borderId="6" xfId="0" applyBorder="1" applyAlignment="1" applyProtection="1">
      <protection locked="0"/>
    </xf>
    <xf numFmtId="0" fontId="16" fillId="0" borderId="2" xfId="1" applyFont="1" applyFill="1" applyBorder="1" applyAlignment="1" applyProtection="1">
      <protection locked="0"/>
    </xf>
    <xf numFmtId="0" fontId="26" fillId="0" borderId="0" xfId="0" applyFont="1" applyAlignment="1">
      <alignment horizontal="left"/>
    </xf>
    <xf numFmtId="0" fontId="3" fillId="0" borderId="0" xfId="1" applyFont="1" applyFill="1" applyAlignment="1">
      <alignment horizontal="left"/>
    </xf>
    <xf numFmtId="0" fontId="1" fillId="0" borderId="1" xfId="1" applyFont="1" applyFill="1" applyBorder="1" applyAlignment="1" applyProtection="1">
      <alignment horizontal="left"/>
      <protection locked="0"/>
    </xf>
    <xf numFmtId="0" fontId="3" fillId="0" borderId="1" xfId="1" applyFont="1" applyFill="1" applyBorder="1" applyAlignment="1">
      <alignment horizontal="center" vertical="center"/>
    </xf>
    <xf numFmtId="0" fontId="1" fillId="0" borderId="2" xfId="1" applyFont="1" applyFill="1" applyBorder="1" applyAlignment="1" applyProtection="1">
      <alignment horizontal="left"/>
      <protection locked="0"/>
    </xf>
    <xf numFmtId="0" fontId="2" fillId="0" borderId="4" xfId="1" applyFont="1" applyFill="1" applyBorder="1" applyAlignment="1" applyProtection="1">
      <alignment horizontal="left"/>
      <protection locked="0"/>
    </xf>
    <xf numFmtId="0" fontId="2" fillId="0" borderId="5" xfId="1" applyFont="1" applyFill="1" applyBorder="1" applyAlignment="1" applyProtection="1">
      <alignment horizontal="left"/>
      <protection locked="0"/>
    </xf>
    <xf numFmtId="0" fontId="0" fillId="0" borderId="5" xfId="0" applyBorder="1" applyAlignment="1"/>
    <xf numFmtId="0" fontId="9" fillId="2" borderId="22" xfId="1" applyFont="1" applyFill="1" applyBorder="1" applyAlignment="1">
      <alignment horizontal="left" vertical="top"/>
    </xf>
    <xf numFmtId="0" fontId="10" fillId="0" borderId="22" xfId="1" applyFont="1" applyBorder="1" applyAlignment="1">
      <alignment horizontal="left" vertical="top"/>
    </xf>
    <xf numFmtId="0" fontId="10" fillId="0" borderId="23" xfId="1" applyFont="1" applyBorder="1" applyAlignment="1">
      <alignment horizontal="left" vertical="top"/>
    </xf>
    <xf numFmtId="0" fontId="9" fillId="2" borderId="4" xfId="1" applyFont="1" applyFill="1" applyBorder="1" applyAlignment="1">
      <alignment horizontal="left" vertical="top"/>
    </xf>
    <xf numFmtId="0" fontId="10" fillId="0" borderId="4" xfId="1" applyFont="1" applyBorder="1" applyAlignment="1">
      <alignment horizontal="left" vertical="top"/>
    </xf>
    <xf numFmtId="0" fontId="10" fillId="0" borderId="5" xfId="1" applyFont="1" applyBorder="1" applyAlignment="1">
      <alignment horizontal="left" vertical="top"/>
    </xf>
    <xf numFmtId="0" fontId="9" fillId="2" borderId="5" xfId="1" applyFont="1" applyFill="1" applyBorder="1" applyAlignment="1">
      <alignment horizontal="left" vertical="top"/>
    </xf>
    <xf numFmtId="0" fontId="3" fillId="0" borderId="6" xfId="1" applyFont="1" applyFill="1" applyBorder="1" applyAlignment="1">
      <alignment horizontal="right"/>
    </xf>
    <xf numFmtId="0" fontId="0" fillId="0" borderId="6" xfId="0" applyBorder="1" applyAlignment="1"/>
    <xf numFmtId="0" fontId="0" fillId="0" borderId="4" xfId="0" applyBorder="1" applyAlignment="1"/>
    <xf numFmtId="0" fontId="14" fillId="0" borderId="0" xfId="1" applyFont="1" applyFill="1" applyAlignment="1">
      <alignment horizontal="left"/>
    </xf>
    <xf numFmtId="0" fontId="24" fillId="0" borderId="0" xfId="1" applyFont="1" applyFill="1" applyAlignment="1">
      <alignment wrapText="1"/>
    </xf>
    <xf numFmtId="0" fontId="0" fillId="0" borderId="0" xfId="0" applyAlignment="1">
      <alignment wrapText="1"/>
    </xf>
    <xf numFmtId="0" fontId="6" fillId="3" borderId="0" xfId="1" applyFont="1" applyFill="1" applyBorder="1" applyAlignment="1">
      <alignment horizontal="left"/>
    </xf>
  </cellXfs>
  <cellStyles count="13">
    <cellStyle name="Comma [0] 2" xfId="2"/>
    <cellStyle name="Currency" xfId="12" builtinId="4"/>
    <cellStyle name="Currency [0] 2" xfId="4"/>
    <cellStyle name="Currency 2" xfId="3"/>
    <cellStyle name="Currency 3" xfId="9"/>
    <cellStyle name="Currency 4" xfId="8"/>
    <cellStyle name="Currency 4 2" xfId="11"/>
    <cellStyle name="Euro" xfId="5"/>
    <cellStyle name="Normal" xfId="0" builtinId="0"/>
    <cellStyle name="Normal 2" xfId="1"/>
    <cellStyle name="Normal_NutEd Local Share Budget Just" xfId="6"/>
    <cellStyle name="Percent" xfId="10"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C$364" noThreeD="1"/>
</file>

<file path=xl/ctrlProps/ctrlProp2.xml><?xml version="1.0" encoding="utf-8"?>
<formControlPr xmlns="http://schemas.microsoft.com/office/spreadsheetml/2009/9/main" objectType="CheckBox" fmlaLink="$C$365" noThreeD="1"/>
</file>

<file path=xl/ctrlProps/ctrlProp3.xml><?xml version="1.0" encoding="utf-8"?>
<formControlPr xmlns="http://schemas.microsoft.com/office/spreadsheetml/2009/9/main" objectType="CheckBox" fmlaLink="$C$366" noThreeD="1"/>
</file>

<file path=xl/ctrlProps/ctrlProp4.xml><?xml version="1.0" encoding="utf-8"?>
<formControlPr xmlns="http://schemas.microsoft.com/office/spreadsheetml/2009/9/main" objectType="CheckBox" fmlaLink="$C$367" noThreeD="1"/>
</file>

<file path=xl/ctrlProps/ctrlProp5.xml><?xml version="1.0" encoding="utf-8"?>
<formControlPr xmlns="http://schemas.microsoft.com/office/spreadsheetml/2009/9/main" objectType="CheckBox" fmlaLink="$C$368"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316</xdr:row>
          <xdr:rowOff>28575</xdr:rowOff>
        </xdr:from>
        <xdr:to>
          <xdr:col>4</xdr:col>
          <xdr:colOff>361950</xdr:colOff>
          <xdr:row>317</xdr:row>
          <xdr:rowOff>38100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317</xdr:row>
          <xdr:rowOff>28575</xdr:rowOff>
        </xdr:from>
        <xdr:to>
          <xdr:col>4</xdr:col>
          <xdr:colOff>361950</xdr:colOff>
          <xdr:row>318</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318</xdr:row>
          <xdr:rowOff>28575</xdr:rowOff>
        </xdr:from>
        <xdr:to>
          <xdr:col>4</xdr:col>
          <xdr:colOff>361950</xdr:colOff>
          <xdr:row>319</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319</xdr:row>
          <xdr:rowOff>28575</xdr:rowOff>
        </xdr:from>
        <xdr:to>
          <xdr:col>4</xdr:col>
          <xdr:colOff>361950</xdr:colOff>
          <xdr:row>320</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320</xdr:row>
          <xdr:rowOff>28575</xdr:rowOff>
        </xdr:from>
        <xdr:to>
          <xdr:col>4</xdr:col>
          <xdr:colOff>361950</xdr:colOff>
          <xdr:row>321</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5"/>
  <sheetViews>
    <sheetView tabSelected="1" zoomScaleNormal="100" workbookViewId="0">
      <selection activeCell="A4" sqref="A4:D4"/>
    </sheetView>
  </sheetViews>
  <sheetFormatPr defaultRowHeight="15" x14ac:dyDescent="0.25"/>
  <cols>
    <col min="1" max="1" width="25.85546875" customWidth="1"/>
    <col min="2" max="3" width="20.7109375" customWidth="1"/>
    <col min="4" max="4" width="23.28515625" customWidth="1"/>
  </cols>
  <sheetData>
    <row r="1" spans="1:4" x14ac:dyDescent="0.25">
      <c r="A1" s="129"/>
      <c r="B1" s="129"/>
      <c r="C1" s="129"/>
      <c r="D1" s="129"/>
    </row>
    <row r="2" spans="1:4" x14ac:dyDescent="0.25">
      <c r="A2" s="4"/>
      <c r="B2" s="4"/>
      <c r="C2" s="4"/>
      <c r="D2" s="4"/>
    </row>
    <row r="3" spans="1:4" x14ac:dyDescent="0.25">
      <c r="A3" s="131" t="s">
        <v>34</v>
      </c>
      <c r="B3" s="131"/>
      <c r="C3" s="131"/>
      <c r="D3" s="131"/>
    </row>
    <row r="4" spans="1:4" x14ac:dyDescent="0.25">
      <c r="A4" s="132" t="s">
        <v>65</v>
      </c>
      <c r="B4" s="132"/>
      <c r="C4" s="132"/>
      <c r="D4" s="132"/>
    </row>
    <row r="5" spans="1:4" x14ac:dyDescent="0.25">
      <c r="A5" s="133" t="s">
        <v>68</v>
      </c>
      <c r="B5" s="133"/>
      <c r="C5" s="133"/>
      <c r="D5" s="133"/>
    </row>
    <row r="6" spans="1:4" x14ac:dyDescent="0.25">
      <c r="A6" s="131" t="s">
        <v>129</v>
      </c>
      <c r="B6" s="131"/>
      <c r="C6" s="131"/>
      <c r="D6" s="131"/>
    </row>
    <row r="7" spans="1:4" x14ac:dyDescent="0.25">
      <c r="A7" s="131" t="s">
        <v>128</v>
      </c>
      <c r="B7" s="131"/>
      <c r="C7" s="131"/>
      <c r="D7" s="131"/>
    </row>
    <row r="8" spans="1:4" x14ac:dyDescent="0.25">
      <c r="A8" s="2"/>
      <c r="B8" s="3"/>
      <c r="C8" s="3"/>
      <c r="D8" s="3"/>
    </row>
    <row r="9" spans="1:4" ht="15.75" thickBot="1" x14ac:dyDescent="0.3">
      <c r="A9" s="1"/>
      <c r="B9" s="1"/>
      <c r="C9" s="1"/>
      <c r="D9" s="1"/>
    </row>
    <row r="10" spans="1:4" ht="45.75" thickBot="1" x14ac:dyDescent="0.3">
      <c r="A10" s="37" t="s">
        <v>28</v>
      </c>
      <c r="B10" s="62" t="s">
        <v>55</v>
      </c>
      <c r="C10" s="37" t="s">
        <v>31</v>
      </c>
      <c r="D10" s="37" t="s">
        <v>30</v>
      </c>
    </row>
    <row r="11" spans="1:4" x14ac:dyDescent="0.25">
      <c r="A11" s="64" t="s">
        <v>0</v>
      </c>
      <c r="B11" s="67">
        <f>'FFY 17 Annual Budget Detail'!J60</f>
        <v>0</v>
      </c>
      <c r="C11" s="68">
        <f>'FFY 17 Annual Budget Detail'!K60</f>
        <v>0</v>
      </c>
      <c r="D11" s="68">
        <f>'FFY 17 Annual Budget Detail'!L60</f>
        <v>0</v>
      </c>
    </row>
    <row r="12" spans="1:4" x14ac:dyDescent="0.25">
      <c r="A12" s="64" t="s">
        <v>1</v>
      </c>
      <c r="B12" s="69">
        <f>'FFY 17 Annual Budget Detail'!J111</f>
        <v>0</v>
      </c>
      <c r="C12" s="70">
        <f>'FFY 17 Annual Budget Detail'!K111</f>
        <v>0</v>
      </c>
      <c r="D12" s="70">
        <f>'FFY 17 Annual Budget Detail'!L111</f>
        <v>0</v>
      </c>
    </row>
    <row r="13" spans="1:4" x14ac:dyDescent="0.25">
      <c r="A13" s="64" t="s">
        <v>2</v>
      </c>
      <c r="B13" s="69">
        <f>'FFY 17 Annual Budget Detail'!J149</f>
        <v>0</v>
      </c>
      <c r="C13" s="70">
        <f>'FFY 17 Annual Budget Detail'!K149</f>
        <v>0</v>
      </c>
      <c r="D13" s="70">
        <f>'FFY 17 Annual Budget Detail'!L149</f>
        <v>0</v>
      </c>
    </row>
    <row r="14" spans="1:4" x14ac:dyDescent="0.25">
      <c r="A14" s="64" t="s">
        <v>3</v>
      </c>
      <c r="B14" s="69">
        <f>'FFY 17 Annual Budget Detail'!J182</f>
        <v>0</v>
      </c>
      <c r="C14" s="70">
        <f>'FFY 17 Annual Budget Detail'!K182</f>
        <v>0</v>
      </c>
      <c r="D14" s="70">
        <f>'FFY 17 Annual Budget Detail'!L182</f>
        <v>0</v>
      </c>
    </row>
    <row r="15" spans="1:4" x14ac:dyDescent="0.25">
      <c r="A15" s="64" t="s">
        <v>4</v>
      </c>
      <c r="B15" s="69">
        <f>'FFY 17 Annual Budget Detail'!J216</f>
        <v>0</v>
      </c>
      <c r="C15" s="70">
        <f>'FFY 17 Annual Budget Detail'!K216</f>
        <v>0</v>
      </c>
      <c r="D15" s="70">
        <f>'FFY 17 Annual Budget Detail'!L216</f>
        <v>0</v>
      </c>
    </row>
    <row r="16" spans="1:4" x14ac:dyDescent="0.25">
      <c r="A16" s="64" t="s">
        <v>5</v>
      </c>
      <c r="B16" s="69">
        <f>'FFY 17 Annual Budget Detail'!J275</f>
        <v>0</v>
      </c>
      <c r="C16" s="70">
        <f>'FFY 17 Annual Budget Detail'!K275</f>
        <v>0</v>
      </c>
      <c r="D16" s="70">
        <f>'FFY 17 Annual Budget Detail'!L275</f>
        <v>0</v>
      </c>
    </row>
    <row r="17" spans="1:4" x14ac:dyDescent="0.25">
      <c r="A17" s="64" t="s">
        <v>6</v>
      </c>
      <c r="B17" s="69">
        <f>'FFY 17 Annual Budget Detail'!J312</f>
        <v>0</v>
      </c>
      <c r="C17" s="70">
        <f>'FFY 17 Annual Budget Detail'!K312</f>
        <v>0</v>
      </c>
      <c r="D17" s="70">
        <f>'FFY 17 Annual Budget Detail'!L312</f>
        <v>0</v>
      </c>
    </row>
    <row r="18" spans="1:4" ht="15.75" thickBot="1" x14ac:dyDescent="0.3">
      <c r="A18" s="65" t="s">
        <v>7</v>
      </c>
      <c r="B18" s="71">
        <f>'FFY 17 Annual Budget Detail'!J329</f>
        <v>0</v>
      </c>
      <c r="C18" s="72">
        <f>'FFY 17 Annual Budget Detail'!K329</f>
        <v>0</v>
      </c>
      <c r="D18" s="72">
        <f>'FFY 17 Annual Budget Detail'!L329</f>
        <v>0</v>
      </c>
    </row>
    <row r="19" spans="1:4" ht="16.5" thickTop="1" thickBot="1" x14ac:dyDescent="0.3">
      <c r="A19" s="63" t="s">
        <v>29</v>
      </c>
      <c r="B19" s="73">
        <f>'FFY 17 Annual Budget Detail'!J332</f>
        <v>0</v>
      </c>
      <c r="C19" s="73">
        <f>'FFY 17 Annual Budget Detail'!K332</f>
        <v>0</v>
      </c>
      <c r="D19" s="73">
        <f>'FFY 17 Annual Budget Detail'!L332</f>
        <v>0</v>
      </c>
    </row>
    <row r="23" spans="1:4" ht="58.5" customHeight="1" x14ac:dyDescent="0.25">
      <c r="A23" s="130" t="s">
        <v>66</v>
      </c>
      <c r="B23" s="130"/>
      <c r="C23" s="130"/>
      <c r="D23" s="130"/>
    </row>
    <row r="25" spans="1:4" ht="15.75" x14ac:dyDescent="0.25">
      <c r="A25" s="59" t="s">
        <v>54</v>
      </c>
      <c r="C25" s="110">
        <f>IF(B19=0,0,C19/B19)</f>
        <v>0</v>
      </c>
    </row>
  </sheetData>
  <sheetProtection password="CB49" sheet="1" objects="1" scenarios="1" selectLockedCells="1"/>
  <mergeCells count="7">
    <mergeCell ref="A1:D1"/>
    <mergeCell ref="A23:D23"/>
    <mergeCell ref="A3:D3"/>
    <mergeCell ref="A4:D4"/>
    <mergeCell ref="A5:D5"/>
    <mergeCell ref="A6:D6"/>
    <mergeCell ref="A7:D7"/>
  </mergeCells>
  <pageMargins left="0.7" right="0.7" top="0.75" bottom="0.75" header="0.3" footer="0.3"/>
  <pageSetup scale="99" fitToHeight="4" orientation="portrait" r:id="rId1"/>
  <headerFooter>
    <oddHeader>&amp;L&amp;"Arial,Regular"CalFresh RFA 17-01&amp;R&amp;"Arial,Regular"Attachment 5a
Page &amp;P of &amp;P</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368"/>
  <sheetViews>
    <sheetView view="pageBreakPreview" zoomScaleNormal="100" zoomScaleSheetLayoutView="100" workbookViewId="0">
      <selection activeCell="C364" sqref="C364"/>
    </sheetView>
  </sheetViews>
  <sheetFormatPr defaultRowHeight="15" x14ac:dyDescent="0.25"/>
  <cols>
    <col min="1" max="1" width="4" customWidth="1"/>
    <col min="4" max="4" width="12" bestFit="1" customWidth="1"/>
    <col min="7" max="7" width="10.28515625" bestFit="1" customWidth="1"/>
    <col min="8" max="9" width="9.7109375" bestFit="1" customWidth="1"/>
    <col min="10" max="12" width="11" bestFit="1" customWidth="1"/>
    <col min="13" max="13" width="10" bestFit="1" customWidth="1"/>
  </cols>
  <sheetData>
    <row r="1" spans="1:12" x14ac:dyDescent="0.25">
      <c r="A1" s="135"/>
      <c r="B1" s="135"/>
      <c r="C1" s="135"/>
      <c r="D1" s="135"/>
      <c r="E1" s="135"/>
      <c r="F1" s="135"/>
      <c r="G1" s="135"/>
      <c r="H1" s="135"/>
      <c r="I1" s="135"/>
      <c r="J1" s="135"/>
      <c r="K1" s="136"/>
      <c r="L1" s="136"/>
    </row>
    <row r="2" spans="1:12" x14ac:dyDescent="0.25">
      <c r="A2" s="137" t="s">
        <v>40</v>
      </c>
      <c r="B2" s="136"/>
      <c r="C2" s="136"/>
      <c r="D2" s="136"/>
      <c r="E2" s="136"/>
      <c r="F2" s="136"/>
      <c r="G2" s="136"/>
      <c r="H2" s="136"/>
      <c r="I2" s="136"/>
      <c r="J2" s="136"/>
      <c r="K2" s="136"/>
      <c r="L2" s="136"/>
    </row>
    <row r="3" spans="1:12" x14ac:dyDescent="0.25">
      <c r="A3" s="138" t="s">
        <v>65</v>
      </c>
      <c r="B3" s="139"/>
      <c r="C3" s="139"/>
      <c r="D3" s="139"/>
      <c r="E3" s="139"/>
      <c r="F3" s="139"/>
      <c r="G3" s="139"/>
      <c r="H3" s="139"/>
      <c r="I3" s="139"/>
      <c r="J3" s="139"/>
      <c r="K3" s="139"/>
      <c r="L3" s="139"/>
    </row>
    <row r="4" spans="1:12" x14ac:dyDescent="0.25">
      <c r="A4" s="140" t="s">
        <v>68</v>
      </c>
      <c r="B4" s="141"/>
      <c r="C4" s="141"/>
      <c r="D4" s="141"/>
      <c r="E4" s="141"/>
      <c r="F4" s="141"/>
      <c r="G4" s="141"/>
      <c r="H4" s="141"/>
      <c r="I4" s="141"/>
      <c r="J4" s="141"/>
      <c r="K4" s="141"/>
      <c r="L4" s="141"/>
    </row>
    <row r="5" spans="1:12" x14ac:dyDescent="0.25">
      <c r="A5" s="137" t="s">
        <v>129</v>
      </c>
      <c r="B5" s="136"/>
      <c r="C5" s="136"/>
      <c r="D5" s="136"/>
      <c r="E5" s="136"/>
      <c r="F5" s="136"/>
      <c r="G5" s="136"/>
      <c r="H5" s="136"/>
      <c r="I5" s="136"/>
      <c r="J5" s="136"/>
      <c r="K5" s="136"/>
      <c r="L5" s="136"/>
    </row>
    <row r="6" spans="1:12" x14ac:dyDescent="0.25">
      <c r="A6" s="137" t="s">
        <v>128</v>
      </c>
      <c r="B6" s="136"/>
      <c r="C6" s="136"/>
      <c r="D6" s="136"/>
      <c r="E6" s="136"/>
      <c r="F6" s="136"/>
      <c r="G6" s="136"/>
      <c r="H6" s="136"/>
      <c r="I6" s="136"/>
      <c r="J6" s="136"/>
      <c r="K6" s="136"/>
      <c r="L6" s="136"/>
    </row>
    <row r="7" spans="1:12" x14ac:dyDescent="0.25">
      <c r="A7" s="5"/>
      <c r="B7" s="5"/>
      <c r="C7" s="5"/>
      <c r="D7" s="5"/>
      <c r="E7" s="5"/>
      <c r="F7" s="5"/>
      <c r="G7" s="5"/>
      <c r="H7" s="5"/>
      <c r="I7" s="5"/>
      <c r="J7" s="7"/>
    </row>
    <row r="8" spans="1:12" ht="81" customHeight="1" x14ac:dyDescent="0.25">
      <c r="A8" s="142" t="s">
        <v>56</v>
      </c>
      <c r="B8" s="143"/>
      <c r="C8" s="143"/>
      <c r="D8" s="143"/>
      <c r="E8" s="143"/>
      <c r="F8" s="143"/>
      <c r="G8" s="143"/>
      <c r="H8" s="143"/>
      <c r="I8" s="143"/>
      <c r="J8" s="143"/>
      <c r="K8" s="143"/>
      <c r="L8" s="143"/>
    </row>
    <row r="9" spans="1:12" x14ac:dyDescent="0.25">
      <c r="A9" s="10"/>
      <c r="B9" s="10"/>
      <c r="C9" s="10"/>
      <c r="D9" s="10"/>
      <c r="E9" s="10"/>
      <c r="F9" s="6"/>
      <c r="G9" s="10"/>
      <c r="H9" s="12"/>
      <c r="I9" s="10"/>
      <c r="J9" s="13"/>
    </row>
    <row r="10" spans="1:12" ht="15.75" thickBot="1" x14ac:dyDescent="0.3">
      <c r="A10" s="75"/>
      <c r="B10" s="83" t="s">
        <v>37</v>
      </c>
      <c r="C10" s="75"/>
      <c r="D10" s="76"/>
      <c r="E10" s="76"/>
      <c r="F10" s="76"/>
      <c r="G10" s="76"/>
      <c r="H10" s="76"/>
      <c r="I10" s="76"/>
      <c r="J10" s="77"/>
      <c r="K10" s="78"/>
      <c r="L10" s="78"/>
    </row>
    <row r="11" spans="1:12" ht="15.75" thickTop="1" x14ac:dyDescent="0.25">
      <c r="A11" s="6"/>
      <c r="B11" s="6"/>
      <c r="C11" s="6"/>
      <c r="D11" s="10"/>
      <c r="E11" s="10"/>
      <c r="F11" s="10"/>
      <c r="G11" s="10"/>
      <c r="H11" s="10"/>
      <c r="I11" s="10"/>
      <c r="J11" s="13"/>
    </row>
    <row r="12" spans="1:12" x14ac:dyDescent="0.25">
      <c r="A12" s="6"/>
      <c r="B12" s="144" t="s">
        <v>57</v>
      </c>
      <c r="C12" s="136"/>
      <c r="D12" s="136"/>
      <c r="E12" s="136"/>
      <c r="F12" s="136"/>
      <c r="G12" s="116">
        <v>0</v>
      </c>
      <c r="H12" s="10"/>
      <c r="I12" s="10"/>
      <c r="J12" s="13"/>
    </row>
    <row r="13" spans="1:12" x14ac:dyDescent="0.25">
      <c r="A13" s="6"/>
      <c r="B13" s="144" t="s">
        <v>35</v>
      </c>
      <c r="C13" s="136"/>
      <c r="D13" s="136"/>
      <c r="E13" s="136"/>
      <c r="F13" s="136"/>
      <c r="G13" s="117">
        <v>0</v>
      </c>
      <c r="H13" s="10"/>
      <c r="I13" s="10"/>
      <c r="J13" s="13"/>
    </row>
    <row r="14" spans="1:12" x14ac:dyDescent="0.25">
      <c r="A14" s="6"/>
      <c r="B14" s="144" t="s">
        <v>61</v>
      </c>
      <c r="C14" s="136"/>
      <c r="D14" s="136"/>
      <c r="E14" s="136"/>
      <c r="F14" s="136"/>
      <c r="G14" s="117">
        <v>0</v>
      </c>
      <c r="H14" s="10"/>
      <c r="I14" s="10"/>
      <c r="J14" s="13"/>
    </row>
    <row r="15" spans="1:12" x14ac:dyDescent="0.25">
      <c r="A15" s="6"/>
      <c r="B15" s="144" t="s">
        <v>36</v>
      </c>
      <c r="C15" s="136"/>
      <c r="D15" s="136"/>
      <c r="E15" s="136"/>
      <c r="F15" s="136"/>
      <c r="G15" s="84">
        <f>IF(G14=0,0,G13/G14)</f>
        <v>0</v>
      </c>
      <c r="H15" s="10"/>
      <c r="I15" s="10"/>
      <c r="J15" s="13"/>
    </row>
    <row r="16" spans="1:12" x14ac:dyDescent="0.25">
      <c r="A16" s="6"/>
      <c r="B16" s="6"/>
      <c r="C16" s="6"/>
      <c r="D16" s="10"/>
      <c r="E16" s="10"/>
      <c r="F16" s="10"/>
      <c r="G16" s="10"/>
      <c r="H16" s="10"/>
      <c r="I16" s="10"/>
      <c r="J16" s="13"/>
    </row>
    <row r="17" spans="1:12" ht="51" x14ac:dyDescent="0.25">
      <c r="A17" s="11"/>
      <c r="B17" s="159" t="s">
        <v>8</v>
      </c>
      <c r="C17" s="159"/>
      <c r="D17" s="159"/>
      <c r="E17" s="159" t="s">
        <v>9</v>
      </c>
      <c r="F17" s="159"/>
      <c r="G17" s="159"/>
      <c r="H17" s="18" t="s">
        <v>10</v>
      </c>
      <c r="I17" s="18" t="s">
        <v>11</v>
      </c>
      <c r="J17" s="18" t="s">
        <v>32</v>
      </c>
      <c r="K17" s="18" t="s">
        <v>33</v>
      </c>
      <c r="L17" s="19" t="s">
        <v>12</v>
      </c>
    </row>
    <row r="18" spans="1:12" x14ac:dyDescent="0.25">
      <c r="A18" s="118" t="s">
        <v>13</v>
      </c>
      <c r="B18" s="160" t="s">
        <v>67</v>
      </c>
      <c r="C18" s="161"/>
      <c r="D18" s="162"/>
      <c r="E18" s="160" t="s">
        <v>67</v>
      </c>
      <c r="F18" s="161"/>
      <c r="G18" s="162"/>
      <c r="H18" s="120">
        <v>0</v>
      </c>
      <c r="I18" s="121">
        <v>0</v>
      </c>
      <c r="J18" s="14">
        <f>ROUND($G$12*(H18*I18),0)</f>
        <v>0</v>
      </c>
      <c r="K18" s="14">
        <f t="shared" ref="K18:K57" si="0">ROUND((H18*I18)-J18,0)</f>
        <v>0</v>
      </c>
      <c r="L18" s="14">
        <f>J18+K18</f>
        <v>0</v>
      </c>
    </row>
    <row r="19" spans="1:12" x14ac:dyDescent="0.25">
      <c r="A19" s="118" t="s">
        <v>14</v>
      </c>
      <c r="B19" s="158" t="s">
        <v>67</v>
      </c>
      <c r="C19" s="134"/>
      <c r="D19" s="134"/>
      <c r="E19" s="158" t="s">
        <v>67</v>
      </c>
      <c r="F19" s="134"/>
      <c r="G19" s="134"/>
      <c r="H19" s="120">
        <v>0</v>
      </c>
      <c r="I19" s="121">
        <v>0</v>
      </c>
      <c r="J19" s="14">
        <f t="shared" ref="J19:J57" si="1">ROUND($G$12*(H19*I19),0)</f>
        <v>0</v>
      </c>
      <c r="K19" s="14">
        <f t="shared" si="0"/>
        <v>0</v>
      </c>
      <c r="L19" s="14">
        <f t="shared" ref="L19:L57" si="2">J19+K19</f>
        <v>0</v>
      </c>
    </row>
    <row r="20" spans="1:12" x14ac:dyDescent="0.25">
      <c r="A20" s="118" t="s">
        <v>15</v>
      </c>
      <c r="B20" s="134"/>
      <c r="C20" s="134"/>
      <c r="D20" s="134"/>
      <c r="E20" s="134"/>
      <c r="F20" s="134"/>
      <c r="G20" s="134"/>
      <c r="H20" s="120">
        <v>0</v>
      </c>
      <c r="I20" s="121">
        <v>0</v>
      </c>
      <c r="J20" s="14">
        <f t="shared" si="1"/>
        <v>0</v>
      </c>
      <c r="K20" s="14">
        <f t="shared" si="0"/>
        <v>0</v>
      </c>
      <c r="L20" s="14">
        <f t="shared" si="2"/>
        <v>0</v>
      </c>
    </row>
    <row r="21" spans="1:12" x14ac:dyDescent="0.25">
      <c r="A21" s="127" t="s">
        <v>16</v>
      </c>
      <c r="B21" s="134"/>
      <c r="C21" s="134"/>
      <c r="D21" s="134"/>
      <c r="E21" s="134"/>
      <c r="F21" s="134"/>
      <c r="G21" s="134"/>
      <c r="H21" s="120">
        <v>0</v>
      </c>
      <c r="I21" s="121">
        <v>0</v>
      </c>
      <c r="J21" s="14">
        <f t="shared" ref="J21:J38" si="3">ROUND($G$12*(H21*I21),0)</f>
        <v>0</v>
      </c>
      <c r="K21" s="14">
        <f t="shared" ref="K21:K38" si="4">ROUND((H21*I21)-J21,0)</f>
        <v>0</v>
      </c>
      <c r="L21" s="14">
        <f t="shared" ref="L21:L38" si="5">J21+K21</f>
        <v>0</v>
      </c>
    </row>
    <row r="22" spans="1:12" x14ac:dyDescent="0.25">
      <c r="A22" s="127" t="s">
        <v>17</v>
      </c>
      <c r="B22" s="134"/>
      <c r="C22" s="134"/>
      <c r="D22" s="134"/>
      <c r="E22" s="134"/>
      <c r="F22" s="134"/>
      <c r="G22" s="134"/>
      <c r="H22" s="120">
        <v>0</v>
      </c>
      <c r="I22" s="121">
        <v>0</v>
      </c>
      <c r="J22" s="14">
        <f t="shared" si="3"/>
        <v>0</v>
      </c>
      <c r="K22" s="14">
        <f t="shared" si="4"/>
        <v>0</v>
      </c>
      <c r="L22" s="14">
        <f t="shared" si="5"/>
        <v>0</v>
      </c>
    </row>
    <row r="23" spans="1:12" x14ac:dyDescent="0.25">
      <c r="A23" s="127" t="s">
        <v>18</v>
      </c>
      <c r="B23" s="134"/>
      <c r="C23" s="134"/>
      <c r="D23" s="134"/>
      <c r="E23" s="134"/>
      <c r="F23" s="134"/>
      <c r="G23" s="134"/>
      <c r="H23" s="120">
        <v>0</v>
      </c>
      <c r="I23" s="121">
        <v>0</v>
      </c>
      <c r="J23" s="14">
        <f t="shared" si="3"/>
        <v>0</v>
      </c>
      <c r="K23" s="14">
        <f t="shared" si="4"/>
        <v>0</v>
      </c>
      <c r="L23" s="14">
        <f t="shared" si="5"/>
        <v>0</v>
      </c>
    </row>
    <row r="24" spans="1:12" x14ac:dyDescent="0.25">
      <c r="A24" s="127" t="s">
        <v>19</v>
      </c>
      <c r="B24" s="134"/>
      <c r="C24" s="134"/>
      <c r="D24" s="134"/>
      <c r="E24" s="134"/>
      <c r="F24" s="134"/>
      <c r="G24" s="134"/>
      <c r="H24" s="120">
        <v>0</v>
      </c>
      <c r="I24" s="121">
        <v>0</v>
      </c>
      <c r="J24" s="14">
        <f t="shared" si="3"/>
        <v>0</v>
      </c>
      <c r="K24" s="14">
        <f t="shared" si="4"/>
        <v>0</v>
      </c>
      <c r="L24" s="14">
        <f t="shared" si="5"/>
        <v>0</v>
      </c>
    </row>
    <row r="25" spans="1:12" x14ac:dyDescent="0.25">
      <c r="A25" s="127" t="s">
        <v>20</v>
      </c>
      <c r="B25" s="134"/>
      <c r="C25" s="134"/>
      <c r="D25" s="134"/>
      <c r="E25" s="134"/>
      <c r="F25" s="134"/>
      <c r="G25" s="134"/>
      <c r="H25" s="120">
        <v>0</v>
      </c>
      <c r="I25" s="121">
        <v>0</v>
      </c>
      <c r="J25" s="14">
        <f t="shared" si="3"/>
        <v>0</v>
      </c>
      <c r="K25" s="14">
        <f t="shared" si="4"/>
        <v>0</v>
      </c>
      <c r="L25" s="14">
        <f t="shared" si="5"/>
        <v>0</v>
      </c>
    </row>
    <row r="26" spans="1:12" x14ac:dyDescent="0.25">
      <c r="A26" s="127" t="s">
        <v>21</v>
      </c>
      <c r="B26" s="134"/>
      <c r="C26" s="134"/>
      <c r="D26" s="134"/>
      <c r="E26" s="134"/>
      <c r="F26" s="134"/>
      <c r="G26" s="134"/>
      <c r="H26" s="120">
        <v>0</v>
      </c>
      <c r="I26" s="121">
        <v>0</v>
      </c>
      <c r="J26" s="14">
        <f t="shared" si="3"/>
        <v>0</v>
      </c>
      <c r="K26" s="14">
        <f t="shared" si="4"/>
        <v>0</v>
      </c>
      <c r="L26" s="14">
        <f t="shared" si="5"/>
        <v>0</v>
      </c>
    </row>
    <row r="27" spans="1:12" x14ac:dyDescent="0.25">
      <c r="A27" s="118" t="s">
        <v>22</v>
      </c>
      <c r="B27" s="134"/>
      <c r="C27" s="134"/>
      <c r="D27" s="134"/>
      <c r="E27" s="134"/>
      <c r="F27" s="134"/>
      <c r="G27" s="134"/>
      <c r="H27" s="120">
        <v>0</v>
      </c>
      <c r="I27" s="121">
        <v>0</v>
      </c>
      <c r="J27" s="14">
        <f t="shared" si="3"/>
        <v>0</v>
      </c>
      <c r="K27" s="14">
        <f t="shared" si="4"/>
        <v>0</v>
      </c>
      <c r="L27" s="14">
        <f t="shared" si="5"/>
        <v>0</v>
      </c>
    </row>
    <row r="28" spans="1:12" x14ac:dyDescent="0.25">
      <c r="A28" s="118" t="s">
        <v>23</v>
      </c>
      <c r="B28" s="134"/>
      <c r="C28" s="134"/>
      <c r="D28" s="134"/>
      <c r="E28" s="134"/>
      <c r="F28" s="134"/>
      <c r="G28" s="134"/>
      <c r="H28" s="120">
        <v>0</v>
      </c>
      <c r="I28" s="121">
        <v>0</v>
      </c>
      <c r="J28" s="14">
        <f t="shared" si="3"/>
        <v>0</v>
      </c>
      <c r="K28" s="14">
        <f t="shared" si="4"/>
        <v>0</v>
      </c>
      <c r="L28" s="14">
        <f t="shared" si="5"/>
        <v>0</v>
      </c>
    </row>
    <row r="29" spans="1:12" x14ac:dyDescent="0.25">
      <c r="A29" s="118" t="s">
        <v>24</v>
      </c>
      <c r="B29" s="134"/>
      <c r="C29" s="134"/>
      <c r="D29" s="134"/>
      <c r="E29" s="134"/>
      <c r="F29" s="134"/>
      <c r="G29" s="134"/>
      <c r="H29" s="120">
        <v>0</v>
      </c>
      <c r="I29" s="121">
        <v>0</v>
      </c>
      <c r="J29" s="14">
        <f t="shared" si="3"/>
        <v>0</v>
      </c>
      <c r="K29" s="14">
        <f t="shared" si="4"/>
        <v>0</v>
      </c>
      <c r="L29" s="14">
        <f t="shared" si="5"/>
        <v>0</v>
      </c>
    </row>
    <row r="30" spans="1:12" x14ac:dyDescent="0.25">
      <c r="A30" s="127" t="s">
        <v>90</v>
      </c>
      <c r="B30" s="134"/>
      <c r="C30" s="134"/>
      <c r="D30" s="134"/>
      <c r="E30" s="134"/>
      <c r="F30" s="134"/>
      <c r="G30" s="134"/>
      <c r="H30" s="120">
        <v>0</v>
      </c>
      <c r="I30" s="121">
        <v>0</v>
      </c>
      <c r="J30" s="14">
        <f t="shared" si="3"/>
        <v>0</v>
      </c>
      <c r="K30" s="14">
        <f t="shared" si="4"/>
        <v>0</v>
      </c>
      <c r="L30" s="14">
        <f t="shared" si="5"/>
        <v>0</v>
      </c>
    </row>
    <row r="31" spans="1:12" x14ac:dyDescent="0.25">
      <c r="A31" s="127" t="s">
        <v>91</v>
      </c>
      <c r="B31" s="134"/>
      <c r="C31" s="134"/>
      <c r="D31" s="134"/>
      <c r="E31" s="134"/>
      <c r="F31" s="134"/>
      <c r="G31" s="134"/>
      <c r="H31" s="120">
        <v>0</v>
      </c>
      <c r="I31" s="121">
        <v>0</v>
      </c>
      <c r="J31" s="14">
        <f t="shared" si="3"/>
        <v>0</v>
      </c>
      <c r="K31" s="14">
        <f t="shared" si="4"/>
        <v>0</v>
      </c>
      <c r="L31" s="14">
        <f t="shared" si="5"/>
        <v>0</v>
      </c>
    </row>
    <row r="32" spans="1:12" x14ac:dyDescent="0.25">
      <c r="A32" s="127" t="s">
        <v>92</v>
      </c>
      <c r="B32" s="134"/>
      <c r="C32" s="134"/>
      <c r="D32" s="134"/>
      <c r="E32" s="134"/>
      <c r="F32" s="134"/>
      <c r="G32" s="134"/>
      <c r="H32" s="120">
        <v>0</v>
      </c>
      <c r="I32" s="121">
        <v>0</v>
      </c>
      <c r="J32" s="14">
        <f t="shared" si="3"/>
        <v>0</v>
      </c>
      <c r="K32" s="14">
        <f t="shared" si="4"/>
        <v>0</v>
      </c>
      <c r="L32" s="14">
        <f t="shared" si="5"/>
        <v>0</v>
      </c>
    </row>
    <row r="33" spans="1:12" x14ac:dyDescent="0.25">
      <c r="A33" s="127" t="s">
        <v>93</v>
      </c>
      <c r="B33" s="134"/>
      <c r="C33" s="134"/>
      <c r="D33" s="134"/>
      <c r="E33" s="134"/>
      <c r="F33" s="134"/>
      <c r="G33" s="134"/>
      <c r="H33" s="120">
        <v>0</v>
      </c>
      <c r="I33" s="121">
        <v>0</v>
      </c>
      <c r="J33" s="14">
        <f t="shared" si="3"/>
        <v>0</v>
      </c>
      <c r="K33" s="14">
        <f t="shared" si="4"/>
        <v>0</v>
      </c>
      <c r="L33" s="14">
        <f t="shared" si="5"/>
        <v>0</v>
      </c>
    </row>
    <row r="34" spans="1:12" x14ac:dyDescent="0.25">
      <c r="A34" s="127" t="s">
        <v>95</v>
      </c>
      <c r="B34" s="134"/>
      <c r="C34" s="134"/>
      <c r="D34" s="134"/>
      <c r="E34" s="134"/>
      <c r="F34" s="134"/>
      <c r="G34" s="134"/>
      <c r="H34" s="120">
        <v>0</v>
      </c>
      <c r="I34" s="121">
        <v>0</v>
      </c>
      <c r="J34" s="14">
        <f t="shared" si="3"/>
        <v>0</v>
      </c>
      <c r="K34" s="14">
        <f t="shared" si="4"/>
        <v>0</v>
      </c>
      <c r="L34" s="14">
        <f t="shared" si="5"/>
        <v>0</v>
      </c>
    </row>
    <row r="35" spans="1:12" x14ac:dyDescent="0.25">
      <c r="A35" s="127" t="s">
        <v>94</v>
      </c>
      <c r="B35" s="134"/>
      <c r="C35" s="134"/>
      <c r="D35" s="134"/>
      <c r="E35" s="134"/>
      <c r="F35" s="134"/>
      <c r="G35" s="134"/>
      <c r="H35" s="120">
        <v>0</v>
      </c>
      <c r="I35" s="121">
        <v>0</v>
      </c>
      <c r="J35" s="14">
        <f t="shared" si="3"/>
        <v>0</v>
      </c>
      <c r="K35" s="14">
        <f t="shared" si="4"/>
        <v>0</v>
      </c>
      <c r="L35" s="14">
        <f t="shared" si="5"/>
        <v>0</v>
      </c>
    </row>
    <row r="36" spans="1:12" x14ac:dyDescent="0.25">
      <c r="A36" s="127" t="s">
        <v>96</v>
      </c>
      <c r="B36" s="134"/>
      <c r="C36" s="134"/>
      <c r="D36" s="134"/>
      <c r="E36" s="134"/>
      <c r="F36" s="134"/>
      <c r="G36" s="134"/>
      <c r="H36" s="120">
        <v>0</v>
      </c>
      <c r="I36" s="121">
        <v>0</v>
      </c>
      <c r="J36" s="14">
        <f t="shared" si="3"/>
        <v>0</v>
      </c>
      <c r="K36" s="14">
        <f t="shared" si="4"/>
        <v>0</v>
      </c>
      <c r="L36" s="14">
        <f t="shared" si="5"/>
        <v>0</v>
      </c>
    </row>
    <row r="37" spans="1:12" x14ac:dyDescent="0.25">
      <c r="A37" s="127" t="s">
        <v>97</v>
      </c>
      <c r="B37" s="134"/>
      <c r="C37" s="134"/>
      <c r="D37" s="134"/>
      <c r="E37" s="134"/>
      <c r="F37" s="134"/>
      <c r="G37" s="134"/>
      <c r="H37" s="120">
        <v>0</v>
      </c>
      <c r="I37" s="121">
        <v>0</v>
      </c>
      <c r="J37" s="14">
        <f t="shared" si="3"/>
        <v>0</v>
      </c>
      <c r="K37" s="14">
        <f t="shared" si="4"/>
        <v>0</v>
      </c>
      <c r="L37" s="14">
        <f t="shared" si="5"/>
        <v>0</v>
      </c>
    </row>
    <row r="38" spans="1:12" x14ac:dyDescent="0.25">
      <c r="A38" s="127" t="s">
        <v>98</v>
      </c>
      <c r="B38" s="134"/>
      <c r="C38" s="134"/>
      <c r="D38" s="134"/>
      <c r="E38" s="134"/>
      <c r="F38" s="134"/>
      <c r="G38" s="134"/>
      <c r="H38" s="120">
        <v>0</v>
      </c>
      <c r="I38" s="121">
        <v>0</v>
      </c>
      <c r="J38" s="14">
        <f t="shared" si="3"/>
        <v>0</v>
      </c>
      <c r="K38" s="14">
        <f t="shared" si="4"/>
        <v>0</v>
      </c>
      <c r="L38" s="14">
        <f t="shared" si="5"/>
        <v>0</v>
      </c>
    </row>
    <row r="39" spans="1:12" x14ac:dyDescent="0.25">
      <c r="A39" s="127" t="s">
        <v>99</v>
      </c>
      <c r="B39" s="134"/>
      <c r="C39" s="134"/>
      <c r="D39" s="134"/>
      <c r="E39" s="134"/>
      <c r="F39" s="134"/>
      <c r="G39" s="134"/>
      <c r="H39" s="120">
        <v>0</v>
      </c>
      <c r="I39" s="121">
        <v>0</v>
      </c>
      <c r="J39" s="14">
        <f t="shared" si="1"/>
        <v>0</v>
      </c>
      <c r="K39" s="14">
        <f t="shared" si="0"/>
        <v>0</v>
      </c>
      <c r="L39" s="14">
        <f t="shared" si="2"/>
        <v>0</v>
      </c>
    </row>
    <row r="40" spans="1:12" x14ac:dyDescent="0.25">
      <c r="A40" s="127" t="s">
        <v>100</v>
      </c>
      <c r="B40" s="134"/>
      <c r="C40" s="134"/>
      <c r="D40" s="134"/>
      <c r="E40" s="134"/>
      <c r="F40" s="134"/>
      <c r="G40" s="134"/>
      <c r="H40" s="120">
        <v>0</v>
      </c>
      <c r="I40" s="121">
        <v>0</v>
      </c>
      <c r="J40" s="14">
        <f t="shared" si="1"/>
        <v>0</v>
      </c>
      <c r="K40" s="14">
        <f t="shared" si="0"/>
        <v>0</v>
      </c>
      <c r="L40" s="14">
        <f t="shared" si="2"/>
        <v>0</v>
      </c>
    </row>
    <row r="41" spans="1:12" x14ac:dyDescent="0.25">
      <c r="A41" s="127" t="s">
        <v>101</v>
      </c>
      <c r="B41" s="134"/>
      <c r="C41" s="134"/>
      <c r="D41" s="134"/>
      <c r="E41" s="134"/>
      <c r="F41" s="134"/>
      <c r="G41" s="134"/>
      <c r="H41" s="120">
        <v>0</v>
      </c>
      <c r="I41" s="121">
        <v>0</v>
      </c>
      <c r="J41" s="14">
        <f t="shared" si="1"/>
        <v>0</v>
      </c>
      <c r="K41" s="14">
        <f t="shared" si="0"/>
        <v>0</v>
      </c>
      <c r="L41" s="14">
        <f t="shared" si="2"/>
        <v>0</v>
      </c>
    </row>
    <row r="42" spans="1:12" x14ac:dyDescent="0.25">
      <c r="A42" s="127" t="s">
        <v>102</v>
      </c>
      <c r="B42" s="134"/>
      <c r="C42" s="134"/>
      <c r="D42" s="134"/>
      <c r="E42" s="134"/>
      <c r="F42" s="134"/>
      <c r="G42" s="134"/>
      <c r="H42" s="120">
        <v>0</v>
      </c>
      <c r="I42" s="121">
        <v>0</v>
      </c>
      <c r="J42" s="14">
        <f t="shared" si="1"/>
        <v>0</v>
      </c>
      <c r="K42" s="14">
        <f t="shared" si="0"/>
        <v>0</v>
      </c>
      <c r="L42" s="14">
        <f t="shared" si="2"/>
        <v>0</v>
      </c>
    </row>
    <row r="43" spans="1:12" x14ac:dyDescent="0.25">
      <c r="A43" s="127" t="s">
        <v>103</v>
      </c>
      <c r="B43" s="134"/>
      <c r="C43" s="134"/>
      <c r="D43" s="134"/>
      <c r="E43" s="134"/>
      <c r="F43" s="134"/>
      <c r="G43" s="134"/>
      <c r="H43" s="120">
        <v>0</v>
      </c>
      <c r="I43" s="121">
        <v>0</v>
      </c>
      <c r="J43" s="14">
        <f t="shared" si="1"/>
        <v>0</v>
      </c>
      <c r="K43" s="14">
        <f t="shared" si="0"/>
        <v>0</v>
      </c>
      <c r="L43" s="14">
        <f t="shared" si="2"/>
        <v>0</v>
      </c>
    </row>
    <row r="44" spans="1:12" x14ac:dyDescent="0.25">
      <c r="A44" s="127" t="s">
        <v>104</v>
      </c>
      <c r="B44" s="134"/>
      <c r="C44" s="134"/>
      <c r="D44" s="134"/>
      <c r="E44" s="134"/>
      <c r="F44" s="134"/>
      <c r="G44" s="134"/>
      <c r="H44" s="120">
        <v>0</v>
      </c>
      <c r="I44" s="121">
        <v>0</v>
      </c>
      <c r="J44" s="14">
        <f t="shared" si="1"/>
        <v>0</v>
      </c>
      <c r="K44" s="14">
        <f t="shared" si="0"/>
        <v>0</v>
      </c>
      <c r="L44" s="14">
        <f t="shared" si="2"/>
        <v>0</v>
      </c>
    </row>
    <row r="45" spans="1:12" x14ac:dyDescent="0.25">
      <c r="A45" s="127" t="s">
        <v>105</v>
      </c>
      <c r="B45" s="134"/>
      <c r="C45" s="134"/>
      <c r="D45" s="134"/>
      <c r="E45" s="134"/>
      <c r="F45" s="134"/>
      <c r="G45" s="134"/>
      <c r="H45" s="120">
        <v>0</v>
      </c>
      <c r="I45" s="121">
        <v>0</v>
      </c>
      <c r="J45" s="14">
        <f t="shared" si="1"/>
        <v>0</v>
      </c>
      <c r="K45" s="14">
        <f t="shared" si="0"/>
        <v>0</v>
      </c>
      <c r="L45" s="14">
        <f t="shared" si="2"/>
        <v>0</v>
      </c>
    </row>
    <row r="46" spans="1:12" x14ac:dyDescent="0.25">
      <c r="A46" s="127" t="s">
        <v>106</v>
      </c>
      <c r="B46" s="134"/>
      <c r="C46" s="134"/>
      <c r="D46" s="134"/>
      <c r="E46" s="134"/>
      <c r="F46" s="134"/>
      <c r="G46" s="134"/>
      <c r="H46" s="120">
        <v>0</v>
      </c>
      <c r="I46" s="121">
        <v>0</v>
      </c>
      <c r="J46" s="14">
        <f t="shared" si="1"/>
        <v>0</v>
      </c>
      <c r="K46" s="14">
        <f t="shared" si="0"/>
        <v>0</v>
      </c>
      <c r="L46" s="14">
        <f t="shared" si="2"/>
        <v>0</v>
      </c>
    </row>
    <row r="47" spans="1:12" x14ac:dyDescent="0.25">
      <c r="A47" s="127" t="s">
        <v>107</v>
      </c>
      <c r="B47" s="134"/>
      <c r="C47" s="134"/>
      <c r="D47" s="134"/>
      <c r="E47" s="134"/>
      <c r="F47" s="134"/>
      <c r="G47" s="134"/>
      <c r="H47" s="120">
        <v>0</v>
      </c>
      <c r="I47" s="121">
        <v>0</v>
      </c>
      <c r="J47" s="14">
        <f t="shared" si="1"/>
        <v>0</v>
      </c>
      <c r="K47" s="14">
        <f t="shared" si="0"/>
        <v>0</v>
      </c>
      <c r="L47" s="14">
        <f t="shared" si="2"/>
        <v>0</v>
      </c>
    </row>
    <row r="48" spans="1:12" x14ac:dyDescent="0.25">
      <c r="A48" s="127" t="s">
        <v>108</v>
      </c>
      <c r="B48" s="134"/>
      <c r="C48" s="134"/>
      <c r="D48" s="134"/>
      <c r="E48" s="134"/>
      <c r="F48" s="134"/>
      <c r="G48" s="134"/>
      <c r="H48" s="120">
        <v>0</v>
      </c>
      <c r="I48" s="121">
        <v>0</v>
      </c>
      <c r="J48" s="14">
        <f t="shared" si="1"/>
        <v>0</v>
      </c>
      <c r="K48" s="14">
        <f t="shared" si="0"/>
        <v>0</v>
      </c>
      <c r="L48" s="14">
        <f t="shared" si="2"/>
        <v>0</v>
      </c>
    </row>
    <row r="49" spans="1:12" x14ac:dyDescent="0.25">
      <c r="A49" s="127" t="s">
        <v>109</v>
      </c>
      <c r="B49" s="134"/>
      <c r="C49" s="134"/>
      <c r="D49" s="134"/>
      <c r="E49" s="134"/>
      <c r="F49" s="134"/>
      <c r="G49" s="134"/>
      <c r="H49" s="120">
        <v>0</v>
      </c>
      <c r="I49" s="121">
        <v>0</v>
      </c>
      <c r="J49" s="14">
        <f t="shared" si="1"/>
        <v>0</v>
      </c>
      <c r="K49" s="14">
        <f t="shared" si="0"/>
        <v>0</v>
      </c>
      <c r="L49" s="14">
        <f t="shared" si="2"/>
        <v>0</v>
      </c>
    </row>
    <row r="50" spans="1:12" x14ac:dyDescent="0.25">
      <c r="A50" s="127" t="s">
        <v>110</v>
      </c>
      <c r="B50" s="134"/>
      <c r="C50" s="134"/>
      <c r="D50" s="134"/>
      <c r="E50" s="134"/>
      <c r="F50" s="134"/>
      <c r="G50" s="134"/>
      <c r="H50" s="120">
        <v>0</v>
      </c>
      <c r="I50" s="121">
        <v>0</v>
      </c>
      <c r="J50" s="14">
        <f t="shared" si="1"/>
        <v>0</v>
      </c>
      <c r="K50" s="14">
        <f t="shared" si="0"/>
        <v>0</v>
      </c>
      <c r="L50" s="14">
        <f t="shared" si="2"/>
        <v>0</v>
      </c>
    </row>
    <row r="51" spans="1:12" x14ac:dyDescent="0.25">
      <c r="A51" s="127" t="s">
        <v>111</v>
      </c>
      <c r="B51" s="134"/>
      <c r="C51" s="134"/>
      <c r="D51" s="134"/>
      <c r="E51" s="134"/>
      <c r="F51" s="134"/>
      <c r="G51" s="134"/>
      <c r="H51" s="120">
        <v>0</v>
      </c>
      <c r="I51" s="121">
        <v>0</v>
      </c>
      <c r="J51" s="14">
        <f t="shared" si="1"/>
        <v>0</v>
      </c>
      <c r="K51" s="14">
        <f t="shared" si="0"/>
        <v>0</v>
      </c>
      <c r="L51" s="14">
        <f t="shared" si="2"/>
        <v>0</v>
      </c>
    </row>
    <row r="52" spans="1:12" x14ac:dyDescent="0.25">
      <c r="A52" s="127" t="s">
        <v>112</v>
      </c>
      <c r="B52" s="134"/>
      <c r="C52" s="134"/>
      <c r="D52" s="134"/>
      <c r="E52" s="134"/>
      <c r="F52" s="134"/>
      <c r="G52" s="134"/>
      <c r="H52" s="120">
        <v>0</v>
      </c>
      <c r="I52" s="121">
        <v>0</v>
      </c>
      <c r="J52" s="14">
        <f t="shared" si="1"/>
        <v>0</v>
      </c>
      <c r="K52" s="14">
        <f t="shared" si="0"/>
        <v>0</v>
      </c>
      <c r="L52" s="14">
        <f t="shared" si="2"/>
        <v>0</v>
      </c>
    </row>
    <row r="53" spans="1:12" x14ac:dyDescent="0.25">
      <c r="A53" s="127" t="s">
        <v>113</v>
      </c>
      <c r="B53" s="134"/>
      <c r="C53" s="134"/>
      <c r="D53" s="134"/>
      <c r="E53" s="134"/>
      <c r="F53" s="134"/>
      <c r="G53" s="134"/>
      <c r="H53" s="120">
        <v>0</v>
      </c>
      <c r="I53" s="121">
        <v>0</v>
      </c>
      <c r="J53" s="14">
        <f t="shared" si="1"/>
        <v>0</v>
      </c>
      <c r="K53" s="14">
        <f t="shared" si="0"/>
        <v>0</v>
      </c>
      <c r="L53" s="14">
        <f t="shared" si="2"/>
        <v>0</v>
      </c>
    </row>
    <row r="54" spans="1:12" x14ac:dyDescent="0.25">
      <c r="A54" s="127" t="s">
        <v>114</v>
      </c>
      <c r="B54" s="134"/>
      <c r="C54" s="134"/>
      <c r="D54" s="134"/>
      <c r="E54" s="134"/>
      <c r="F54" s="134"/>
      <c r="G54" s="134"/>
      <c r="H54" s="120">
        <v>0</v>
      </c>
      <c r="I54" s="121">
        <v>0</v>
      </c>
      <c r="J54" s="14">
        <f t="shared" si="1"/>
        <v>0</v>
      </c>
      <c r="K54" s="14">
        <f t="shared" si="0"/>
        <v>0</v>
      </c>
      <c r="L54" s="14">
        <f t="shared" si="2"/>
        <v>0</v>
      </c>
    </row>
    <row r="55" spans="1:12" x14ac:dyDescent="0.25">
      <c r="A55" s="127" t="s">
        <v>115</v>
      </c>
      <c r="B55" s="134"/>
      <c r="C55" s="134"/>
      <c r="D55" s="134"/>
      <c r="E55" s="134"/>
      <c r="F55" s="134"/>
      <c r="G55" s="134"/>
      <c r="H55" s="120">
        <v>0</v>
      </c>
      <c r="I55" s="121">
        <v>0</v>
      </c>
      <c r="J55" s="14">
        <f t="shared" si="1"/>
        <v>0</v>
      </c>
      <c r="K55" s="14">
        <f t="shared" si="0"/>
        <v>0</v>
      </c>
      <c r="L55" s="14">
        <f t="shared" si="2"/>
        <v>0</v>
      </c>
    </row>
    <row r="56" spans="1:12" x14ac:dyDescent="0.25">
      <c r="A56" s="127" t="s">
        <v>116</v>
      </c>
      <c r="B56" s="134"/>
      <c r="C56" s="134"/>
      <c r="D56" s="134"/>
      <c r="E56" s="134"/>
      <c r="F56" s="134"/>
      <c r="G56" s="134"/>
      <c r="H56" s="120">
        <v>0</v>
      </c>
      <c r="I56" s="121">
        <v>0</v>
      </c>
      <c r="J56" s="14">
        <f t="shared" si="1"/>
        <v>0</v>
      </c>
      <c r="K56" s="14">
        <f t="shared" si="0"/>
        <v>0</v>
      </c>
      <c r="L56" s="14">
        <f t="shared" si="2"/>
        <v>0</v>
      </c>
    </row>
    <row r="57" spans="1:12" x14ac:dyDescent="0.25">
      <c r="A57" s="127" t="s">
        <v>117</v>
      </c>
      <c r="B57" s="134"/>
      <c r="C57" s="134"/>
      <c r="D57" s="134"/>
      <c r="E57" s="134"/>
      <c r="F57" s="134"/>
      <c r="G57" s="134"/>
      <c r="H57" s="120">
        <v>0</v>
      </c>
      <c r="I57" s="121">
        <v>0</v>
      </c>
      <c r="J57" s="14">
        <f t="shared" si="1"/>
        <v>0</v>
      </c>
      <c r="K57" s="14">
        <f t="shared" si="0"/>
        <v>0</v>
      </c>
      <c r="L57" s="14">
        <f t="shared" si="2"/>
        <v>0</v>
      </c>
    </row>
    <row r="58" spans="1:12" x14ac:dyDescent="0.25">
      <c r="A58" s="171"/>
      <c r="B58" s="171"/>
      <c r="C58" s="171"/>
      <c r="D58" s="171"/>
      <c r="E58" s="171"/>
      <c r="F58" s="171"/>
      <c r="G58" s="171"/>
      <c r="H58" s="172"/>
      <c r="I58" s="172"/>
      <c r="J58" s="173"/>
      <c r="K58" s="173"/>
      <c r="L58" s="173"/>
    </row>
    <row r="59" spans="1:12" ht="25.5" x14ac:dyDescent="0.25">
      <c r="A59" s="44"/>
      <c r="B59" s="44"/>
      <c r="C59" s="44"/>
      <c r="D59" s="44"/>
      <c r="E59" s="44"/>
      <c r="F59" s="44"/>
      <c r="G59" s="44"/>
      <c r="H59" s="45"/>
      <c r="I59" s="45"/>
      <c r="J59" s="18" t="s">
        <v>32</v>
      </c>
      <c r="K59" s="18" t="s">
        <v>33</v>
      </c>
      <c r="L59" s="19" t="s">
        <v>12</v>
      </c>
    </row>
    <row r="60" spans="1:12" x14ac:dyDescent="0.25">
      <c r="A60" s="20"/>
      <c r="B60" s="152" t="s">
        <v>25</v>
      </c>
      <c r="C60" s="152"/>
      <c r="D60" s="152"/>
      <c r="E60" s="152"/>
      <c r="F60" s="152"/>
      <c r="G60" s="152"/>
      <c r="H60" s="152"/>
      <c r="I60" s="152"/>
      <c r="J60" s="46">
        <f>SUM(J18:J57)</f>
        <v>0</v>
      </c>
      <c r="K60" s="46">
        <f>SUM(K18:K57)</f>
        <v>0</v>
      </c>
      <c r="L60" s="46">
        <f>SUM(L18:L57)</f>
        <v>0</v>
      </c>
    </row>
    <row r="61" spans="1:12" x14ac:dyDescent="0.25">
      <c r="A61" s="9"/>
      <c r="B61" s="10"/>
      <c r="C61" s="10"/>
      <c r="D61" s="10"/>
      <c r="E61" s="10"/>
      <c r="F61" s="10"/>
      <c r="G61" s="10"/>
      <c r="H61" s="15"/>
      <c r="I61" s="16"/>
      <c r="J61" s="17"/>
    </row>
    <row r="62" spans="1:12" x14ac:dyDescent="0.25">
      <c r="A62" s="9"/>
      <c r="B62" s="8" t="s">
        <v>38</v>
      </c>
      <c r="C62" s="10"/>
      <c r="D62" s="10"/>
      <c r="E62" s="10"/>
      <c r="F62" s="10"/>
      <c r="G62" s="10"/>
      <c r="H62" s="15"/>
      <c r="I62" s="16"/>
      <c r="J62" s="17"/>
    </row>
    <row r="63" spans="1:12" x14ac:dyDescent="0.25">
      <c r="A63" s="118" t="s">
        <v>13</v>
      </c>
      <c r="B63" s="148"/>
      <c r="C63" s="149"/>
      <c r="D63" s="149"/>
      <c r="E63" s="149"/>
      <c r="F63" s="149"/>
      <c r="G63" s="149"/>
      <c r="H63" s="149"/>
      <c r="I63" s="149"/>
      <c r="J63" s="150"/>
      <c r="K63" s="150"/>
      <c r="L63" s="151"/>
    </row>
    <row r="64" spans="1:12" x14ac:dyDescent="0.25">
      <c r="A64" s="118" t="s">
        <v>14</v>
      </c>
      <c r="B64" s="148"/>
      <c r="C64" s="149"/>
      <c r="D64" s="149"/>
      <c r="E64" s="149"/>
      <c r="F64" s="149"/>
      <c r="G64" s="149"/>
      <c r="H64" s="149"/>
      <c r="I64" s="149"/>
      <c r="J64" s="150"/>
      <c r="K64" s="150"/>
      <c r="L64" s="151"/>
    </row>
    <row r="65" spans="1:12" x14ac:dyDescent="0.25">
      <c r="A65" s="118" t="s">
        <v>15</v>
      </c>
      <c r="B65" s="148"/>
      <c r="C65" s="149"/>
      <c r="D65" s="149"/>
      <c r="E65" s="149"/>
      <c r="F65" s="149"/>
      <c r="G65" s="149"/>
      <c r="H65" s="149"/>
      <c r="I65" s="149"/>
      <c r="J65" s="150"/>
      <c r="K65" s="150"/>
      <c r="L65" s="151"/>
    </row>
    <row r="66" spans="1:12" x14ac:dyDescent="0.25">
      <c r="A66" s="118" t="s">
        <v>16</v>
      </c>
      <c r="B66" s="148"/>
      <c r="C66" s="149"/>
      <c r="D66" s="149"/>
      <c r="E66" s="149"/>
      <c r="F66" s="149"/>
      <c r="G66" s="149"/>
      <c r="H66" s="149"/>
      <c r="I66" s="149"/>
      <c r="J66" s="150"/>
      <c r="K66" s="150"/>
      <c r="L66" s="151"/>
    </row>
    <row r="67" spans="1:12" x14ac:dyDescent="0.25">
      <c r="A67" s="118" t="s">
        <v>17</v>
      </c>
      <c r="B67" s="148"/>
      <c r="C67" s="149"/>
      <c r="D67" s="149"/>
      <c r="E67" s="149"/>
      <c r="F67" s="149"/>
      <c r="G67" s="149"/>
      <c r="H67" s="149"/>
      <c r="I67" s="149"/>
      <c r="J67" s="150"/>
      <c r="K67" s="150"/>
      <c r="L67" s="151"/>
    </row>
    <row r="68" spans="1:12" x14ac:dyDescent="0.25">
      <c r="A68" s="118" t="s">
        <v>18</v>
      </c>
      <c r="B68" s="148"/>
      <c r="C68" s="149"/>
      <c r="D68" s="149"/>
      <c r="E68" s="149"/>
      <c r="F68" s="149"/>
      <c r="G68" s="149"/>
      <c r="H68" s="149"/>
      <c r="I68" s="149"/>
      <c r="J68" s="150"/>
      <c r="K68" s="150"/>
      <c r="L68" s="151"/>
    </row>
    <row r="69" spans="1:12" x14ac:dyDescent="0.25">
      <c r="A69" s="118" t="s">
        <v>19</v>
      </c>
      <c r="B69" s="148"/>
      <c r="C69" s="149"/>
      <c r="D69" s="149"/>
      <c r="E69" s="149"/>
      <c r="F69" s="149"/>
      <c r="G69" s="149"/>
      <c r="H69" s="149"/>
      <c r="I69" s="149"/>
      <c r="J69" s="150"/>
      <c r="K69" s="150"/>
      <c r="L69" s="151"/>
    </row>
    <row r="70" spans="1:12" x14ac:dyDescent="0.25">
      <c r="A70" s="118" t="s">
        <v>20</v>
      </c>
      <c r="B70" s="148"/>
      <c r="C70" s="149"/>
      <c r="D70" s="149"/>
      <c r="E70" s="149"/>
      <c r="F70" s="149"/>
      <c r="G70" s="149"/>
      <c r="H70" s="149"/>
      <c r="I70" s="149"/>
      <c r="J70" s="150"/>
      <c r="K70" s="150"/>
      <c r="L70" s="151"/>
    </row>
    <row r="71" spans="1:12" x14ac:dyDescent="0.25">
      <c r="A71" s="118" t="s">
        <v>21</v>
      </c>
      <c r="B71" s="148"/>
      <c r="C71" s="149"/>
      <c r="D71" s="149"/>
      <c r="E71" s="149"/>
      <c r="F71" s="149"/>
      <c r="G71" s="149"/>
      <c r="H71" s="149"/>
      <c r="I71" s="149"/>
      <c r="J71" s="150"/>
      <c r="K71" s="150"/>
      <c r="L71" s="151"/>
    </row>
    <row r="72" spans="1:12" x14ac:dyDescent="0.25">
      <c r="A72" s="118" t="s">
        <v>22</v>
      </c>
      <c r="B72" s="148"/>
      <c r="C72" s="149"/>
      <c r="D72" s="149"/>
      <c r="E72" s="149"/>
      <c r="F72" s="149"/>
      <c r="G72" s="149"/>
      <c r="H72" s="149"/>
      <c r="I72" s="149"/>
      <c r="J72" s="150"/>
      <c r="K72" s="150"/>
      <c r="L72" s="151"/>
    </row>
    <row r="73" spans="1:12" x14ac:dyDescent="0.25">
      <c r="A73" s="118" t="s">
        <v>23</v>
      </c>
      <c r="B73" s="148"/>
      <c r="C73" s="149"/>
      <c r="D73" s="149"/>
      <c r="E73" s="149"/>
      <c r="F73" s="149"/>
      <c r="G73" s="149"/>
      <c r="H73" s="149"/>
      <c r="I73" s="149"/>
      <c r="J73" s="150"/>
      <c r="K73" s="150"/>
      <c r="L73" s="151"/>
    </row>
    <row r="74" spans="1:12" x14ac:dyDescent="0.25">
      <c r="A74" s="118" t="s">
        <v>24</v>
      </c>
      <c r="B74" s="148"/>
      <c r="C74" s="149"/>
      <c r="D74" s="149"/>
      <c r="E74" s="149"/>
      <c r="F74" s="149"/>
      <c r="G74" s="149"/>
      <c r="H74" s="149"/>
      <c r="I74" s="149"/>
      <c r="J74" s="150"/>
      <c r="K74" s="150"/>
      <c r="L74" s="151"/>
    </row>
    <row r="75" spans="1:12" x14ac:dyDescent="0.25">
      <c r="A75" s="118" t="s">
        <v>90</v>
      </c>
      <c r="B75" s="148"/>
      <c r="C75" s="149"/>
      <c r="D75" s="149"/>
      <c r="E75" s="149"/>
      <c r="F75" s="149"/>
      <c r="G75" s="149"/>
      <c r="H75" s="149"/>
      <c r="I75" s="149"/>
      <c r="J75" s="150"/>
      <c r="K75" s="150"/>
      <c r="L75" s="151"/>
    </row>
    <row r="76" spans="1:12" x14ac:dyDescent="0.25">
      <c r="A76" s="118" t="s">
        <v>91</v>
      </c>
      <c r="B76" s="148"/>
      <c r="C76" s="149"/>
      <c r="D76" s="149"/>
      <c r="E76" s="149"/>
      <c r="F76" s="149"/>
      <c r="G76" s="149"/>
      <c r="H76" s="149"/>
      <c r="I76" s="149"/>
      <c r="J76" s="150"/>
      <c r="K76" s="150"/>
      <c r="L76" s="151"/>
    </row>
    <row r="77" spans="1:12" x14ac:dyDescent="0.25">
      <c r="A77" s="118" t="s">
        <v>92</v>
      </c>
      <c r="B77" s="148"/>
      <c r="C77" s="149"/>
      <c r="D77" s="149"/>
      <c r="E77" s="149"/>
      <c r="F77" s="149"/>
      <c r="G77" s="149"/>
      <c r="H77" s="149"/>
      <c r="I77" s="149"/>
      <c r="J77" s="150"/>
      <c r="K77" s="150"/>
      <c r="L77" s="151"/>
    </row>
    <row r="78" spans="1:12" x14ac:dyDescent="0.25">
      <c r="A78" s="118" t="s">
        <v>93</v>
      </c>
      <c r="B78" s="148"/>
      <c r="C78" s="149"/>
      <c r="D78" s="149"/>
      <c r="E78" s="149"/>
      <c r="F78" s="149"/>
      <c r="G78" s="149"/>
      <c r="H78" s="149"/>
      <c r="I78" s="149"/>
      <c r="J78" s="150"/>
      <c r="K78" s="150"/>
      <c r="L78" s="151"/>
    </row>
    <row r="79" spans="1:12" x14ac:dyDescent="0.25">
      <c r="A79" s="118" t="s">
        <v>95</v>
      </c>
      <c r="B79" s="148"/>
      <c r="C79" s="149"/>
      <c r="D79" s="149"/>
      <c r="E79" s="149"/>
      <c r="F79" s="149"/>
      <c r="G79" s="149"/>
      <c r="H79" s="149"/>
      <c r="I79" s="149"/>
      <c r="J79" s="150"/>
      <c r="K79" s="150"/>
      <c r="L79" s="151"/>
    </row>
    <row r="80" spans="1:12" x14ac:dyDescent="0.25">
      <c r="A80" s="118" t="s">
        <v>94</v>
      </c>
      <c r="B80" s="148"/>
      <c r="C80" s="149"/>
      <c r="D80" s="149"/>
      <c r="E80" s="149"/>
      <c r="F80" s="149"/>
      <c r="G80" s="149"/>
      <c r="H80" s="149"/>
      <c r="I80" s="149"/>
      <c r="J80" s="150"/>
      <c r="K80" s="150"/>
      <c r="L80" s="151"/>
    </row>
    <row r="81" spans="1:12" x14ac:dyDescent="0.25">
      <c r="A81" s="118" t="s">
        <v>96</v>
      </c>
      <c r="B81" s="148"/>
      <c r="C81" s="149"/>
      <c r="D81" s="149"/>
      <c r="E81" s="149"/>
      <c r="F81" s="149"/>
      <c r="G81" s="149"/>
      <c r="H81" s="149"/>
      <c r="I81" s="149"/>
      <c r="J81" s="150"/>
      <c r="K81" s="150"/>
      <c r="L81" s="151"/>
    </row>
    <row r="82" spans="1:12" x14ac:dyDescent="0.25">
      <c r="A82" s="118" t="s">
        <v>97</v>
      </c>
      <c r="B82" s="148"/>
      <c r="C82" s="149"/>
      <c r="D82" s="149"/>
      <c r="E82" s="149"/>
      <c r="F82" s="149"/>
      <c r="G82" s="149"/>
      <c r="H82" s="149"/>
      <c r="I82" s="149"/>
      <c r="J82" s="150"/>
      <c r="K82" s="150"/>
      <c r="L82" s="151"/>
    </row>
    <row r="83" spans="1:12" x14ac:dyDescent="0.25">
      <c r="A83" s="118" t="s">
        <v>98</v>
      </c>
      <c r="B83" s="148"/>
      <c r="C83" s="149"/>
      <c r="D83" s="149"/>
      <c r="E83" s="149"/>
      <c r="F83" s="149"/>
      <c r="G83" s="149"/>
      <c r="H83" s="149"/>
      <c r="I83" s="149"/>
      <c r="J83" s="150"/>
      <c r="K83" s="150"/>
      <c r="L83" s="151"/>
    </row>
    <row r="84" spans="1:12" x14ac:dyDescent="0.25">
      <c r="A84" s="118" t="s">
        <v>99</v>
      </c>
      <c r="B84" s="148"/>
      <c r="C84" s="149"/>
      <c r="D84" s="149"/>
      <c r="E84" s="149"/>
      <c r="F84" s="149"/>
      <c r="G84" s="149"/>
      <c r="H84" s="149"/>
      <c r="I84" s="149"/>
      <c r="J84" s="150"/>
      <c r="K84" s="150"/>
      <c r="L84" s="151"/>
    </row>
    <row r="85" spans="1:12" x14ac:dyDescent="0.25">
      <c r="A85" s="118" t="s">
        <v>100</v>
      </c>
      <c r="B85" s="148"/>
      <c r="C85" s="149"/>
      <c r="D85" s="149"/>
      <c r="E85" s="149"/>
      <c r="F85" s="149"/>
      <c r="G85" s="149"/>
      <c r="H85" s="149"/>
      <c r="I85" s="149"/>
      <c r="J85" s="150"/>
      <c r="K85" s="150"/>
      <c r="L85" s="151"/>
    </row>
    <row r="86" spans="1:12" x14ac:dyDescent="0.25">
      <c r="A86" s="118" t="s">
        <v>101</v>
      </c>
      <c r="B86" s="148"/>
      <c r="C86" s="149"/>
      <c r="D86" s="149"/>
      <c r="E86" s="149"/>
      <c r="F86" s="149"/>
      <c r="G86" s="149"/>
      <c r="H86" s="149"/>
      <c r="I86" s="149"/>
      <c r="J86" s="150"/>
      <c r="K86" s="150"/>
      <c r="L86" s="151"/>
    </row>
    <row r="87" spans="1:12" x14ac:dyDescent="0.25">
      <c r="A87" s="118" t="s">
        <v>102</v>
      </c>
      <c r="B87" s="148"/>
      <c r="C87" s="149"/>
      <c r="D87" s="149"/>
      <c r="E87" s="149"/>
      <c r="F87" s="149"/>
      <c r="G87" s="149"/>
      <c r="H87" s="149"/>
      <c r="I87" s="149"/>
      <c r="J87" s="150"/>
      <c r="K87" s="150"/>
      <c r="L87" s="151"/>
    </row>
    <row r="88" spans="1:12" x14ac:dyDescent="0.25">
      <c r="A88" s="118" t="s">
        <v>103</v>
      </c>
      <c r="B88" s="148"/>
      <c r="C88" s="149"/>
      <c r="D88" s="149"/>
      <c r="E88" s="149"/>
      <c r="F88" s="149"/>
      <c r="G88" s="149"/>
      <c r="H88" s="149"/>
      <c r="I88" s="149"/>
      <c r="J88" s="150"/>
      <c r="K88" s="150"/>
      <c r="L88" s="151"/>
    </row>
    <row r="89" spans="1:12" x14ac:dyDescent="0.25">
      <c r="A89" s="118" t="s">
        <v>104</v>
      </c>
      <c r="B89" s="148"/>
      <c r="C89" s="149"/>
      <c r="D89" s="149"/>
      <c r="E89" s="149"/>
      <c r="F89" s="149"/>
      <c r="G89" s="149"/>
      <c r="H89" s="149"/>
      <c r="I89" s="149"/>
      <c r="J89" s="150"/>
      <c r="K89" s="150"/>
      <c r="L89" s="151"/>
    </row>
    <row r="90" spans="1:12" x14ac:dyDescent="0.25">
      <c r="A90" s="118" t="s">
        <v>105</v>
      </c>
      <c r="B90" s="148"/>
      <c r="C90" s="149"/>
      <c r="D90" s="149"/>
      <c r="E90" s="149"/>
      <c r="F90" s="149"/>
      <c r="G90" s="149"/>
      <c r="H90" s="149"/>
      <c r="I90" s="149"/>
      <c r="J90" s="150"/>
      <c r="K90" s="150"/>
      <c r="L90" s="151"/>
    </row>
    <row r="91" spans="1:12" x14ac:dyDescent="0.25">
      <c r="A91" s="118" t="s">
        <v>106</v>
      </c>
      <c r="B91" s="148"/>
      <c r="C91" s="149"/>
      <c r="D91" s="149"/>
      <c r="E91" s="149"/>
      <c r="F91" s="149"/>
      <c r="G91" s="149"/>
      <c r="H91" s="149"/>
      <c r="I91" s="149"/>
      <c r="J91" s="150"/>
      <c r="K91" s="150"/>
      <c r="L91" s="151"/>
    </row>
    <row r="92" spans="1:12" x14ac:dyDescent="0.25">
      <c r="A92" s="118" t="s">
        <v>107</v>
      </c>
      <c r="B92" s="148"/>
      <c r="C92" s="149"/>
      <c r="D92" s="149"/>
      <c r="E92" s="149"/>
      <c r="F92" s="149"/>
      <c r="G92" s="149"/>
      <c r="H92" s="149"/>
      <c r="I92" s="149"/>
      <c r="J92" s="150"/>
      <c r="K92" s="150"/>
      <c r="L92" s="151"/>
    </row>
    <row r="93" spans="1:12" x14ac:dyDescent="0.25">
      <c r="A93" s="118" t="s">
        <v>108</v>
      </c>
      <c r="B93" s="148"/>
      <c r="C93" s="149"/>
      <c r="D93" s="149"/>
      <c r="E93" s="149"/>
      <c r="F93" s="149"/>
      <c r="G93" s="149"/>
      <c r="H93" s="149"/>
      <c r="I93" s="149"/>
      <c r="J93" s="150"/>
      <c r="K93" s="150"/>
      <c r="L93" s="151"/>
    </row>
    <row r="94" spans="1:12" x14ac:dyDescent="0.25">
      <c r="A94" s="118" t="s">
        <v>109</v>
      </c>
      <c r="B94" s="148"/>
      <c r="C94" s="149"/>
      <c r="D94" s="149"/>
      <c r="E94" s="149"/>
      <c r="F94" s="149"/>
      <c r="G94" s="149"/>
      <c r="H94" s="149"/>
      <c r="I94" s="149"/>
      <c r="J94" s="150"/>
      <c r="K94" s="150"/>
      <c r="L94" s="151"/>
    </row>
    <row r="95" spans="1:12" x14ac:dyDescent="0.25">
      <c r="A95" s="118" t="s">
        <v>110</v>
      </c>
      <c r="B95" s="148"/>
      <c r="C95" s="149"/>
      <c r="D95" s="149"/>
      <c r="E95" s="149"/>
      <c r="F95" s="149"/>
      <c r="G95" s="149"/>
      <c r="H95" s="149"/>
      <c r="I95" s="149"/>
      <c r="J95" s="150"/>
      <c r="K95" s="150"/>
      <c r="L95" s="151"/>
    </row>
    <row r="96" spans="1:12" x14ac:dyDescent="0.25">
      <c r="A96" s="118" t="s">
        <v>111</v>
      </c>
      <c r="B96" s="148"/>
      <c r="C96" s="149"/>
      <c r="D96" s="149"/>
      <c r="E96" s="149"/>
      <c r="F96" s="149"/>
      <c r="G96" s="149"/>
      <c r="H96" s="149"/>
      <c r="I96" s="149"/>
      <c r="J96" s="150"/>
      <c r="K96" s="150"/>
      <c r="L96" s="151"/>
    </row>
    <row r="97" spans="1:20" x14ac:dyDescent="0.25">
      <c r="A97" s="118" t="s">
        <v>112</v>
      </c>
      <c r="B97" s="148"/>
      <c r="C97" s="149"/>
      <c r="D97" s="149"/>
      <c r="E97" s="149"/>
      <c r="F97" s="149"/>
      <c r="G97" s="149"/>
      <c r="H97" s="149"/>
      <c r="I97" s="149"/>
      <c r="J97" s="150"/>
      <c r="K97" s="150"/>
      <c r="L97" s="151"/>
    </row>
    <row r="98" spans="1:20" x14ac:dyDescent="0.25">
      <c r="A98" s="118" t="s">
        <v>113</v>
      </c>
      <c r="B98" s="148"/>
      <c r="C98" s="149"/>
      <c r="D98" s="149"/>
      <c r="E98" s="149"/>
      <c r="F98" s="149"/>
      <c r="G98" s="149"/>
      <c r="H98" s="149"/>
      <c r="I98" s="149"/>
      <c r="J98" s="150"/>
      <c r="K98" s="150"/>
      <c r="L98" s="151"/>
    </row>
    <row r="99" spans="1:20" x14ac:dyDescent="0.25">
      <c r="A99" s="118" t="s">
        <v>114</v>
      </c>
      <c r="B99" s="148"/>
      <c r="C99" s="149"/>
      <c r="D99" s="149"/>
      <c r="E99" s="149"/>
      <c r="F99" s="149"/>
      <c r="G99" s="149"/>
      <c r="H99" s="149"/>
      <c r="I99" s="149"/>
      <c r="J99" s="150"/>
      <c r="K99" s="150"/>
      <c r="L99" s="151"/>
    </row>
    <row r="100" spans="1:20" x14ac:dyDescent="0.25">
      <c r="A100" s="118" t="s">
        <v>115</v>
      </c>
      <c r="B100" s="148"/>
      <c r="C100" s="149"/>
      <c r="D100" s="149"/>
      <c r="E100" s="149"/>
      <c r="F100" s="149"/>
      <c r="G100" s="149"/>
      <c r="H100" s="149"/>
      <c r="I100" s="149"/>
      <c r="J100" s="150"/>
      <c r="K100" s="150"/>
      <c r="L100" s="151"/>
    </row>
    <row r="101" spans="1:20" x14ac:dyDescent="0.25">
      <c r="A101" s="118" t="s">
        <v>116</v>
      </c>
      <c r="B101" s="148"/>
      <c r="C101" s="149"/>
      <c r="D101" s="149"/>
      <c r="E101" s="149"/>
      <c r="F101" s="149"/>
      <c r="G101" s="149"/>
      <c r="H101" s="149"/>
      <c r="I101" s="149"/>
      <c r="J101" s="150"/>
      <c r="K101" s="150"/>
      <c r="L101" s="151"/>
    </row>
    <row r="102" spans="1:20" x14ac:dyDescent="0.25">
      <c r="A102" s="118" t="s">
        <v>117</v>
      </c>
      <c r="B102" s="148"/>
      <c r="C102" s="149"/>
      <c r="D102" s="149"/>
      <c r="E102" s="149"/>
      <c r="F102" s="149"/>
      <c r="G102" s="149"/>
      <c r="H102" s="149"/>
      <c r="I102" s="149"/>
      <c r="J102" s="150"/>
      <c r="K102" s="150"/>
      <c r="L102" s="151"/>
    </row>
    <row r="103" spans="1:20" x14ac:dyDescent="0.25">
      <c r="A103" s="38"/>
      <c r="B103" s="39"/>
      <c r="C103" s="39"/>
      <c r="D103" s="39"/>
      <c r="E103" s="39"/>
      <c r="F103" s="39"/>
      <c r="G103" s="39"/>
      <c r="H103" s="39"/>
      <c r="I103" s="39"/>
      <c r="J103" s="40"/>
      <c r="K103" s="40"/>
      <c r="L103" s="40"/>
      <c r="M103" s="60"/>
      <c r="N103" s="60"/>
      <c r="O103" s="60"/>
      <c r="P103" s="60"/>
      <c r="Q103" s="60"/>
      <c r="R103" s="60"/>
      <c r="S103" s="60"/>
      <c r="T103" s="60"/>
    </row>
    <row r="104" spans="1:20" ht="15.75" thickBot="1" x14ac:dyDescent="0.3">
      <c r="A104" s="79"/>
      <c r="B104" s="83" t="s">
        <v>26</v>
      </c>
      <c r="C104" s="80"/>
      <c r="D104" s="80"/>
      <c r="E104" s="80"/>
      <c r="F104" s="80"/>
      <c r="G104" s="80"/>
      <c r="H104" s="80"/>
      <c r="I104" s="80"/>
      <c r="J104" s="81"/>
      <c r="K104" s="81"/>
      <c r="L104" s="81"/>
      <c r="M104" s="60"/>
      <c r="N104" s="60"/>
      <c r="O104" s="60"/>
      <c r="P104" s="60"/>
      <c r="Q104" s="60"/>
      <c r="R104" s="60"/>
      <c r="S104" s="60"/>
      <c r="T104" s="60"/>
    </row>
    <row r="105" spans="1:20" ht="15.75" thickTop="1" x14ac:dyDescent="0.25">
      <c r="A105" s="38"/>
      <c r="B105" s="39"/>
      <c r="C105" s="39"/>
      <c r="D105" s="39"/>
      <c r="E105" s="39"/>
      <c r="F105" s="39"/>
      <c r="G105" s="39"/>
      <c r="H105" s="39"/>
      <c r="I105" s="39"/>
      <c r="J105" s="40"/>
      <c r="K105" s="40"/>
      <c r="L105" s="40"/>
      <c r="M105" s="60"/>
      <c r="N105" s="60"/>
      <c r="O105" s="60"/>
      <c r="P105" s="60"/>
      <c r="Q105" s="60"/>
      <c r="R105" s="60"/>
      <c r="S105" s="60"/>
      <c r="T105" s="60"/>
    </row>
    <row r="106" spans="1:20" x14ac:dyDescent="0.25">
      <c r="A106" s="38"/>
      <c r="B106" s="144" t="s">
        <v>39</v>
      </c>
      <c r="C106" s="136"/>
      <c r="D106" s="136"/>
      <c r="E106" s="136"/>
      <c r="F106" s="136"/>
      <c r="G106" s="122">
        <v>0</v>
      </c>
      <c r="H106" s="39"/>
      <c r="I106" s="39"/>
      <c r="J106" s="40"/>
      <c r="K106" s="40"/>
      <c r="L106" s="40"/>
      <c r="M106" s="60"/>
      <c r="N106" s="60"/>
      <c r="O106" s="60"/>
      <c r="P106" s="60"/>
      <c r="Q106" s="60"/>
      <c r="R106" s="60"/>
      <c r="S106" s="60"/>
      <c r="T106" s="60"/>
    </row>
    <row r="107" spans="1:20" x14ac:dyDescent="0.25">
      <c r="A107" s="38"/>
      <c r="C107" s="74"/>
      <c r="D107" s="74"/>
      <c r="E107" s="74"/>
      <c r="F107" s="74"/>
      <c r="G107" s="85"/>
      <c r="H107" s="39"/>
      <c r="I107" s="39"/>
      <c r="J107" s="40"/>
      <c r="K107" s="40"/>
      <c r="L107" s="40"/>
      <c r="M107" s="60"/>
      <c r="N107" s="60"/>
      <c r="O107" s="60"/>
      <c r="P107" s="60"/>
      <c r="Q107" s="60"/>
      <c r="R107" s="60"/>
      <c r="S107" s="60"/>
      <c r="T107" s="60"/>
    </row>
    <row r="108" spans="1:20" x14ac:dyDescent="0.25">
      <c r="A108" s="38"/>
      <c r="B108" s="156" t="s">
        <v>73</v>
      </c>
      <c r="C108" s="156"/>
      <c r="D108" s="156"/>
      <c r="E108" s="156"/>
      <c r="F108" s="156"/>
      <c r="G108" s="156"/>
      <c r="H108" s="156"/>
      <c r="I108" s="156"/>
      <c r="J108" s="40"/>
      <c r="K108" s="40"/>
      <c r="L108" s="40"/>
      <c r="M108" s="60"/>
      <c r="N108" s="60"/>
      <c r="O108" s="60"/>
      <c r="P108" s="60"/>
      <c r="Q108" s="60"/>
      <c r="R108" s="60"/>
      <c r="S108" s="60"/>
      <c r="T108" s="60"/>
    </row>
    <row r="109" spans="1:20" x14ac:dyDescent="0.25">
      <c r="A109" s="38"/>
      <c r="B109" s="157" t="s">
        <v>88</v>
      </c>
      <c r="C109" s="157"/>
      <c r="D109" s="157"/>
      <c r="E109" s="157"/>
      <c r="F109" s="157"/>
      <c r="G109" s="157"/>
      <c r="H109" s="157"/>
      <c r="I109" s="157"/>
      <c r="J109" s="40"/>
      <c r="K109" s="40"/>
      <c r="L109" s="40"/>
    </row>
    <row r="110" spans="1:20" ht="25.5" x14ac:dyDescent="0.25">
      <c r="A110" s="10"/>
      <c r="B110" s="10"/>
      <c r="C110" s="10"/>
      <c r="D110" s="10"/>
      <c r="E110" s="10"/>
      <c r="F110" s="10"/>
      <c r="G110" s="10"/>
      <c r="H110" s="10"/>
      <c r="I110" s="10"/>
      <c r="J110" s="18" t="s">
        <v>32</v>
      </c>
      <c r="K110" s="18" t="s">
        <v>33</v>
      </c>
      <c r="L110" s="19" t="s">
        <v>12</v>
      </c>
    </row>
    <row r="111" spans="1:20" x14ac:dyDescent="0.25">
      <c r="A111" s="21"/>
      <c r="B111" s="167" t="s">
        <v>75</v>
      </c>
      <c r="C111" s="167"/>
      <c r="D111" s="167"/>
      <c r="E111" s="167"/>
      <c r="F111" s="167"/>
      <c r="G111" s="167"/>
      <c r="H111" s="167"/>
      <c r="I111" s="170"/>
      <c r="J111" s="48">
        <f>ROUND($G$106*J60,0)</f>
        <v>0</v>
      </c>
      <c r="K111" s="48">
        <f>ROUND($G$106*K60,0)</f>
        <v>0</v>
      </c>
      <c r="L111" s="48">
        <f>ROUND($G$106*L60,0)</f>
        <v>0</v>
      </c>
    </row>
    <row r="112" spans="1:20" x14ac:dyDescent="0.25">
      <c r="A112" s="22"/>
      <c r="B112" s="24"/>
      <c r="C112" s="22"/>
      <c r="D112" s="26"/>
      <c r="E112" s="22"/>
      <c r="F112" s="22"/>
      <c r="G112" s="22"/>
      <c r="H112" s="22"/>
      <c r="I112" s="22"/>
      <c r="J112" s="25"/>
    </row>
    <row r="113" spans="1:12" ht="15.75" thickBot="1" x14ac:dyDescent="0.3">
      <c r="A113" s="79"/>
      <c r="B113" s="83" t="s">
        <v>42</v>
      </c>
      <c r="C113" s="80"/>
      <c r="D113" s="80"/>
      <c r="E113" s="80"/>
      <c r="F113" s="80"/>
      <c r="G113" s="80"/>
      <c r="H113" s="80"/>
      <c r="I113" s="80"/>
      <c r="J113" s="81"/>
      <c r="K113" s="81"/>
      <c r="L113" s="81"/>
    </row>
    <row r="114" spans="1:12" ht="15.75" thickTop="1" x14ac:dyDescent="0.25">
      <c r="A114" s="22"/>
      <c r="B114" s="24"/>
      <c r="C114" s="22"/>
      <c r="D114" s="26"/>
      <c r="E114" s="22"/>
      <c r="F114" s="22"/>
      <c r="G114" s="22"/>
      <c r="H114" s="22"/>
      <c r="I114" s="22"/>
      <c r="J114" s="25"/>
    </row>
    <row r="115" spans="1:12" x14ac:dyDescent="0.25">
      <c r="A115" s="22"/>
      <c r="B115" s="144" t="s">
        <v>58</v>
      </c>
      <c r="C115" s="136"/>
      <c r="D115" s="136"/>
      <c r="E115" s="136"/>
      <c r="F115" s="136"/>
      <c r="G115" s="136"/>
      <c r="H115" s="123">
        <v>0</v>
      </c>
      <c r="I115" s="22"/>
      <c r="J115" s="25"/>
    </row>
    <row r="116" spans="1:12" x14ac:dyDescent="0.25">
      <c r="A116" s="22"/>
      <c r="B116" s="144" t="s">
        <v>41</v>
      </c>
      <c r="C116" s="136"/>
      <c r="D116" s="136"/>
      <c r="E116" s="136"/>
      <c r="F116" s="136"/>
      <c r="G116" s="136"/>
      <c r="H116" s="49">
        <f>G15</f>
        <v>0</v>
      </c>
      <c r="I116" s="22"/>
      <c r="J116" s="25"/>
    </row>
    <row r="117" spans="1:12" x14ac:dyDescent="0.25">
      <c r="A117" s="22"/>
      <c r="B117" s="24"/>
      <c r="C117" s="22"/>
      <c r="D117" s="26"/>
      <c r="E117" s="22"/>
      <c r="F117" s="22"/>
      <c r="G117" s="22"/>
      <c r="H117" s="22"/>
      <c r="I117" s="22"/>
      <c r="J117" s="25"/>
    </row>
    <row r="118" spans="1:12" x14ac:dyDescent="0.25">
      <c r="A118" s="22"/>
      <c r="B118" s="23" t="s">
        <v>43</v>
      </c>
      <c r="C118" s="22"/>
      <c r="D118" s="26"/>
      <c r="E118" s="22"/>
      <c r="F118" s="22"/>
      <c r="G118" s="22"/>
      <c r="H118" s="22"/>
      <c r="I118" s="22"/>
      <c r="J118" s="25"/>
    </row>
    <row r="119" spans="1:12" ht="25.5" x14ac:dyDescent="0.25">
      <c r="B119" s="145" t="s">
        <v>44</v>
      </c>
      <c r="C119" s="146"/>
      <c r="D119" s="146"/>
      <c r="E119" s="146"/>
      <c r="F119" s="146"/>
      <c r="G119" s="146"/>
      <c r="H119" s="147"/>
      <c r="I119" s="18" t="s">
        <v>45</v>
      </c>
      <c r="J119" s="18" t="s">
        <v>32</v>
      </c>
      <c r="K119" s="18" t="s">
        <v>33</v>
      </c>
      <c r="L119" s="19" t="s">
        <v>12</v>
      </c>
    </row>
    <row r="120" spans="1:12" x14ac:dyDescent="0.25">
      <c r="A120" s="118" t="s">
        <v>13</v>
      </c>
      <c r="B120" s="153"/>
      <c r="C120" s="154"/>
      <c r="D120" s="154"/>
      <c r="E120" s="154"/>
      <c r="F120" s="154"/>
      <c r="G120" s="154"/>
      <c r="H120" s="154"/>
      <c r="I120" s="119">
        <v>0</v>
      </c>
      <c r="J120" s="14">
        <f t="shared" ref="J120:J131" si="6">ROUND($H$115*I120,0)</f>
        <v>0</v>
      </c>
      <c r="K120" s="14">
        <f t="shared" ref="K120:K131" si="7">ROUND(I120-J120,0)</f>
        <v>0</v>
      </c>
      <c r="L120" s="14">
        <f>J120+K120</f>
        <v>0</v>
      </c>
    </row>
    <row r="121" spans="1:12" x14ac:dyDescent="0.25">
      <c r="A121" s="118" t="s">
        <v>14</v>
      </c>
      <c r="B121" s="153"/>
      <c r="C121" s="154"/>
      <c r="D121" s="154"/>
      <c r="E121" s="154"/>
      <c r="F121" s="154"/>
      <c r="G121" s="154"/>
      <c r="H121" s="154"/>
      <c r="I121" s="119">
        <v>0</v>
      </c>
      <c r="J121" s="14">
        <f t="shared" si="6"/>
        <v>0</v>
      </c>
      <c r="K121" s="14">
        <f t="shared" si="7"/>
        <v>0</v>
      </c>
      <c r="L121" s="14">
        <f t="shared" ref="L121:L130" si="8">J121+K121</f>
        <v>0</v>
      </c>
    </row>
    <row r="122" spans="1:12" x14ac:dyDescent="0.25">
      <c r="A122" s="118" t="s">
        <v>15</v>
      </c>
      <c r="B122" s="153"/>
      <c r="C122" s="154"/>
      <c r="D122" s="154"/>
      <c r="E122" s="154"/>
      <c r="F122" s="154"/>
      <c r="G122" s="154"/>
      <c r="H122" s="154"/>
      <c r="I122" s="119">
        <v>0</v>
      </c>
      <c r="J122" s="14">
        <f t="shared" si="6"/>
        <v>0</v>
      </c>
      <c r="K122" s="14">
        <f t="shared" si="7"/>
        <v>0</v>
      </c>
      <c r="L122" s="14">
        <f t="shared" si="8"/>
        <v>0</v>
      </c>
    </row>
    <row r="123" spans="1:12" x14ac:dyDescent="0.25">
      <c r="A123" s="118" t="s">
        <v>16</v>
      </c>
      <c r="B123" s="153"/>
      <c r="C123" s="154"/>
      <c r="D123" s="154"/>
      <c r="E123" s="154"/>
      <c r="F123" s="154"/>
      <c r="G123" s="154"/>
      <c r="H123" s="154"/>
      <c r="I123" s="119">
        <v>0</v>
      </c>
      <c r="J123" s="14">
        <f t="shared" si="6"/>
        <v>0</v>
      </c>
      <c r="K123" s="14">
        <f t="shared" si="7"/>
        <v>0</v>
      </c>
      <c r="L123" s="14">
        <f t="shared" si="8"/>
        <v>0</v>
      </c>
    </row>
    <row r="124" spans="1:12" x14ac:dyDescent="0.25">
      <c r="A124" s="118" t="s">
        <v>17</v>
      </c>
      <c r="B124" s="153"/>
      <c r="C124" s="154"/>
      <c r="D124" s="154"/>
      <c r="E124" s="154"/>
      <c r="F124" s="154"/>
      <c r="G124" s="154"/>
      <c r="H124" s="154"/>
      <c r="I124" s="119">
        <v>0</v>
      </c>
      <c r="J124" s="14">
        <f t="shared" si="6"/>
        <v>0</v>
      </c>
      <c r="K124" s="14">
        <f t="shared" si="7"/>
        <v>0</v>
      </c>
      <c r="L124" s="14">
        <f t="shared" si="8"/>
        <v>0</v>
      </c>
    </row>
    <row r="125" spans="1:12" x14ac:dyDescent="0.25">
      <c r="A125" s="118" t="s">
        <v>18</v>
      </c>
      <c r="B125" s="153"/>
      <c r="C125" s="154"/>
      <c r="D125" s="154"/>
      <c r="E125" s="154"/>
      <c r="F125" s="154"/>
      <c r="G125" s="154"/>
      <c r="H125" s="154"/>
      <c r="I125" s="119">
        <v>0</v>
      </c>
      <c r="J125" s="14">
        <f t="shared" si="6"/>
        <v>0</v>
      </c>
      <c r="K125" s="14">
        <f t="shared" si="7"/>
        <v>0</v>
      </c>
      <c r="L125" s="14">
        <f t="shared" si="8"/>
        <v>0</v>
      </c>
    </row>
    <row r="126" spans="1:12" x14ac:dyDescent="0.25">
      <c r="A126" s="118" t="s">
        <v>19</v>
      </c>
      <c r="B126" s="153"/>
      <c r="C126" s="154"/>
      <c r="D126" s="154"/>
      <c r="E126" s="154"/>
      <c r="F126" s="154"/>
      <c r="G126" s="154"/>
      <c r="H126" s="154"/>
      <c r="I126" s="119">
        <v>0</v>
      </c>
      <c r="J126" s="14">
        <f t="shared" si="6"/>
        <v>0</v>
      </c>
      <c r="K126" s="14">
        <f t="shared" si="7"/>
        <v>0</v>
      </c>
      <c r="L126" s="14">
        <f t="shared" si="8"/>
        <v>0</v>
      </c>
    </row>
    <row r="127" spans="1:12" x14ac:dyDescent="0.25">
      <c r="A127" s="118" t="s">
        <v>20</v>
      </c>
      <c r="B127" s="153"/>
      <c r="C127" s="154"/>
      <c r="D127" s="154"/>
      <c r="E127" s="154"/>
      <c r="F127" s="154"/>
      <c r="G127" s="154"/>
      <c r="H127" s="154"/>
      <c r="I127" s="119">
        <v>0</v>
      </c>
      <c r="J127" s="14">
        <f t="shared" si="6"/>
        <v>0</v>
      </c>
      <c r="K127" s="14">
        <f t="shared" si="7"/>
        <v>0</v>
      </c>
      <c r="L127" s="14">
        <f t="shared" si="8"/>
        <v>0</v>
      </c>
    </row>
    <row r="128" spans="1:12" x14ac:dyDescent="0.25">
      <c r="A128" s="118" t="s">
        <v>21</v>
      </c>
      <c r="B128" s="153"/>
      <c r="C128" s="154"/>
      <c r="D128" s="154"/>
      <c r="E128" s="154"/>
      <c r="F128" s="154"/>
      <c r="G128" s="154"/>
      <c r="H128" s="154"/>
      <c r="I128" s="119">
        <v>0</v>
      </c>
      <c r="J128" s="14">
        <f t="shared" si="6"/>
        <v>0</v>
      </c>
      <c r="K128" s="14">
        <f t="shared" si="7"/>
        <v>0</v>
      </c>
      <c r="L128" s="14">
        <f t="shared" si="8"/>
        <v>0</v>
      </c>
    </row>
    <row r="129" spans="1:12" x14ac:dyDescent="0.25">
      <c r="A129" s="118" t="s">
        <v>22</v>
      </c>
      <c r="B129" s="153"/>
      <c r="C129" s="154"/>
      <c r="D129" s="154"/>
      <c r="E129" s="154"/>
      <c r="F129" s="154"/>
      <c r="G129" s="154"/>
      <c r="H129" s="154"/>
      <c r="I129" s="119">
        <v>0</v>
      </c>
      <c r="J129" s="14">
        <f t="shared" si="6"/>
        <v>0</v>
      </c>
      <c r="K129" s="14">
        <f t="shared" si="7"/>
        <v>0</v>
      </c>
      <c r="L129" s="14">
        <f t="shared" si="8"/>
        <v>0</v>
      </c>
    </row>
    <row r="130" spans="1:12" x14ac:dyDescent="0.25">
      <c r="A130" s="118" t="s">
        <v>23</v>
      </c>
      <c r="B130" s="153"/>
      <c r="C130" s="154"/>
      <c r="D130" s="154"/>
      <c r="E130" s="154"/>
      <c r="F130" s="154"/>
      <c r="G130" s="154"/>
      <c r="H130" s="154"/>
      <c r="I130" s="119">
        <v>0</v>
      </c>
      <c r="J130" s="14">
        <f t="shared" si="6"/>
        <v>0</v>
      </c>
      <c r="K130" s="14">
        <f t="shared" si="7"/>
        <v>0</v>
      </c>
      <c r="L130" s="14">
        <f t="shared" si="8"/>
        <v>0</v>
      </c>
    </row>
    <row r="131" spans="1:12" x14ac:dyDescent="0.25">
      <c r="A131" s="118" t="s">
        <v>24</v>
      </c>
      <c r="B131" s="155"/>
      <c r="C131" s="150"/>
      <c r="D131" s="150"/>
      <c r="E131" s="150"/>
      <c r="F131" s="150"/>
      <c r="G131" s="150"/>
      <c r="H131" s="150"/>
      <c r="I131" s="119">
        <v>0</v>
      </c>
      <c r="J131" s="14">
        <f t="shared" si="6"/>
        <v>0</v>
      </c>
      <c r="K131" s="14">
        <f t="shared" si="7"/>
        <v>0</v>
      </c>
      <c r="L131" s="14">
        <f>J131+K131</f>
        <v>0</v>
      </c>
    </row>
    <row r="132" spans="1:12" x14ac:dyDescent="0.25">
      <c r="A132" s="22"/>
      <c r="B132" s="24"/>
      <c r="C132" s="22"/>
      <c r="D132" s="26"/>
      <c r="E132" s="22"/>
      <c r="F132" s="22"/>
      <c r="G132" s="22"/>
      <c r="H132" s="22"/>
      <c r="I132" s="22"/>
      <c r="J132" s="25"/>
    </row>
    <row r="133" spans="1:12" x14ac:dyDescent="0.25">
      <c r="A133" s="22"/>
      <c r="B133" s="23" t="s">
        <v>46</v>
      </c>
      <c r="C133" s="22"/>
      <c r="D133" s="26"/>
      <c r="E133" s="22"/>
      <c r="F133" s="22"/>
      <c r="G133" s="22"/>
      <c r="H133" s="22"/>
      <c r="I133" s="22"/>
      <c r="J133" s="25"/>
    </row>
    <row r="134" spans="1:12" ht="25.5" x14ac:dyDescent="0.25">
      <c r="B134" s="145" t="s">
        <v>44</v>
      </c>
      <c r="C134" s="146"/>
      <c r="D134" s="146"/>
      <c r="E134" s="146"/>
      <c r="F134" s="146"/>
      <c r="G134" s="146"/>
      <c r="H134" s="147"/>
      <c r="I134" s="18" t="s">
        <v>45</v>
      </c>
      <c r="J134" s="18" t="s">
        <v>32</v>
      </c>
      <c r="K134" s="18" t="s">
        <v>33</v>
      </c>
      <c r="L134" s="19" t="s">
        <v>12</v>
      </c>
    </row>
    <row r="135" spans="1:12" x14ac:dyDescent="0.25">
      <c r="A135" s="118" t="s">
        <v>13</v>
      </c>
      <c r="B135" s="153"/>
      <c r="C135" s="154"/>
      <c r="D135" s="154"/>
      <c r="E135" s="154"/>
      <c r="F135" s="154"/>
      <c r="G135" s="154"/>
      <c r="H135" s="154"/>
      <c r="I135" s="119">
        <v>0</v>
      </c>
      <c r="J135" s="14">
        <f t="shared" ref="J135:J146" si="9">ROUND($H$115*$H$116*I135,0)</f>
        <v>0</v>
      </c>
      <c r="K135" s="14">
        <f t="shared" ref="K135:K146" si="10">ROUND((I135*$H$116)-J135,0)</f>
        <v>0</v>
      </c>
      <c r="L135" s="14">
        <f>J135+K135</f>
        <v>0</v>
      </c>
    </row>
    <row r="136" spans="1:12" x14ac:dyDescent="0.25">
      <c r="A136" s="118" t="s">
        <v>14</v>
      </c>
      <c r="B136" s="153"/>
      <c r="C136" s="154"/>
      <c r="D136" s="154"/>
      <c r="E136" s="154"/>
      <c r="F136" s="154"/>
      <c r="G136" s="154"/>
      <c r="H136" s="154"/>
      <c r="I136" s="119">
        <v>0</v>
      </c>
      <c r="J136" s="14">
        <f t="shared" si="9"/>
        <v>0</v>
      </c>
      <c r="K136" s="14">
        <f t="shared" si="10"/>
        <v>0</v>
      </c>
      <c r="L136" s="14">
        <f t="shared" ref="L136:L146" si="11">J136+K136</f>
        <v>0</v>
      </c>
    </row>
    <row r="137" spans="1:12" x14ac:dyDescent="0.25">
      <c r="A137" s="118" t="s">
        <v>15</v>
      </c>
      <c r="B137" s="153"/>
      <c r="C137" s="154"/>
      <c r="D137" s="154"/>
      <c r="E137" s="154"/>
      <c r="F137" s="154"/>
      <c r="G137" s="154"/>
      <c r="H137" s="154"/>
      <c r="I137" s="119">
        <v>0</v>
      </c>
      <c r="J137" s="14">
        <f t="shared" si="9"/>
        <v>0</v>
      </c>
      <c r="K137" s="14">
        <f t="shared" si="10"/>
        <v>0</v>
      </c>
      <c r="L137" s="14">
        <f t="shared" si="11"/>
        <v>0</v>
      </c>
    </row>
    <row r="138" spans="1:12" x14ac:dyDescent="0.25">
      <c r="A138" s="118" t="s">
        <v>16</v>
      </c>
      <c r="B138" s="153"/>
      <c r="C138" s="154"/>
      <c r="D138" s="154"/>
      <c r="E138" s="154"/>
      <c r="F138" s="154"/>
      <c r="G138" s="154"/>
      <c r="H138" s="154"/>
      <c r="I138" s="119">
        <v>0</v>
      </c>
      <c r="J138" s="14">
        <f t="shared" si="9"/>
        <v>0</v>
      </c>
      <c r="K138" s="14">
        <f t="shared" si="10"/>
        <v>0</v>
      </c>
      <c r="L138" s="14">
        <f t="shared" si="11"/>
        <v>0</v>
      </c>
    </row>
    <row r="139" spans="1:12" x14ac:dyDescent="0.25">
      <c r="A139" s="118" t="s">
        <v>17</v>
      </c>
      <c r="B139" s="153"/>
      <c r="C139" s="154"/>
      <c r="D139" s="154"/>
      <c r="E139" s="154"/>
      <c r="F139" s="154"/>
      <c r="G139" s="154"/>
      <c r="H139" s="154"/>
      <c r="I139" s="119">
        <v>0</v>
      </c>
      <c r="J139" s="14">
        <f t="shared" si="9"/>
        <v>0</v>
      </c>
      <c r="K139" s="14">
        <f t="shared" si="10"/>
        <v>0</v>
      </c>
      <c r="L139" s="14">
        <f t="shared" si="11"/>
        <v>0</v>
      </c>
    </row>
    <row r="140" spans="1:12" x14ac:dyDescent="0.25">
      <c r="A140" s="118" t="s">
        <v>18</v>
      </c>
      <c r="B140" s="153"/>
      <c r="C140" s="154"/>
      <c r="D140" s="154"/>
      <c r="E140" s="154"/>
      <c r="F140" s="154"/>
      <c r="G140" s="154"/>
      <c r="H140" s="154"/>
      <c r="I140" s="119">
        <v>0</v>
      </c>
      <c r="J140" s="14">
        <f t="shared" si="9"/>
        <v>0</v>
      </c>
      <c r="K140" s="14">
        <f t="shared" si="10"/>
        <v>0</v>
      </c>
      <c r="L140" s="14">
        <f t="shared" si="11"/>
        <v>0</v>
      </c>
    </row>
    <row r="141" spans="1:12" x14ac:dyDescent="0.25">
      <c r="A141" s="118" t="s">
        <v>19</v>
      </c>
      <c r="B141" s="153"/>
      <c r="C141" s="154"/>
      <c r="D141" s="154"/>
      <c r="E141" s="154"/>
      <c r="F141" s="154"/>
      <c r="G141" s="154"/>
      <c r="H141" s="154"/>
      <c r="I141" s="119">
        <v>0</v>
      </c>
      <c r="J141" s="14">
        <f t="shared" si="9"/>
        <v>0</v>
      </c>
      <c r="K141" s="14">
        <f t="shared" si="10"/>
        <v>0</v>
      </c>
      <c r="L141" s="14">
        <f t="shared" si="11"/>
        <v>0</v>
      </c>
    </row>
    <row r="142" spans="1:12" x14ac:dyDescent="0.25">
      <c r="A142" s="118" t="s">
        <v>20</v>
      </c>
      <c r="B142" s="153"/>
      <c r="C142" s="154"/>
      <c r="D142" s="154"/>
      <c r="E142" s="154"/>
      <c r="F142" s="154"/>
      <c r="G142" s="154"/>
      <c r="H142" s="154"/>
      <c r="I142" s="119">
        <v>0</v>
      </c>
      <c r="J142" s="14">
        <f t="shared" si="9"/>
        <v>0</v>
      </c>
      <c r="K142" s="14">
        <f t="shared" si="10"/>
        <v>0</v>
      </c>
      <c r="L142" s="14">
        <f t="shared" si="11"/>
        <v>0</v>
      </c>
    </row>
    <row r="143" spans="1:12" x14ac:dyDescent="0.25">
      <c r="A143" s="118" t="s">
        <v>21</v>
      </c>
      <c r="B143" s="153"/>
      <c r="C143" s="154"/>
      <c r="D143" s="154"/>
      <c r="E143" s="154"/>
      <c r="F143" s="154"/>
      <c r="G143" s="154"/>
      <c r="H143" s="154"/>
      <c r="I143" s="119">
        <v>0</v>
      </c>
      <c r="J143" s="14">
        <f t="shared" si="9"/>
        <v>0</v>
      </c>
      <c r="K143" s="14">
        <f t="shared" si="10"/>
        <v>0</v>
      </c>
      <c r="L143" s="14">
        <f t="shared" si="11"/>
        <v>0</v>
      </c>
    </row>
    <row r="144" spans="1:12" x14ac:dyDescent="0.25">
      <c r="A144" s="118" t="s">
        <v>22</v>
      </c>
      <c r="B144" s="153"/>
      <c r="C144" s="154"/>
      <c r="D144" s="154"/>
      <c r="E144" s="154"/>
      <c r="F144" s="154"/>
      <c r="G144" s="154"/>
      <c r="H144" s="154"/>
      <c r="I144" s="119">
        <v>0</v>
      </c>
      <c r="J144" s="14">
        <f t="shared" si="9"/>
        <v>0</v>
      </c>
      <c r="K144" s="14">
        <f t="shared" si="10"/>
        <v>0</v>
      </c>
      <c r="L144" s="14">
        <f t="shared" si="11"/>
        <v>0</v>
      </c>
    </row>
    <row r="145" spans="1:12" x14ac:dyDescent="0.25">
      <c r="A145" s="118" t="s">
        <v>23</v>
      </c>
      <c r="B145" s="153"/>
      <c r="C145" s="154"/>
      <c r="D145" s="154"/>
      <c r="E145" s="154"/>
      <c r="F145" s="154"/>
      <c r="G145" s="154"/>
      <c r="H145" s="154"/>
      <c r="I145" s="119">
        <v>0</v>
      </c>
      <c r="J145" s="14">
        <f t="shared" si="9"/>
        <v>0</v>
      </c>
      <c r="K145" s="14">
        <f t="shared" si="10"/>
        <v>0</v>
      </c>
      <c r="L145" s="14">
        <f t="shared" si="11"/>
        <v>0</v>
      </c>
    </row>
    <row r="146" spans="1:12" x14ac:dyDescent="0.25">
      <c r="A146" s="118" t="s">
        <v>24</v>
      </c>
      <c r="B146" s="155"/>
      <c r="C146" s="150"/>
      <c r="D146" s="150"/>
      <c r="E146" s="150"/>
      <c r="F146" s="150"/>
      <c r="G146" s="150"/>
      <c r="H146" s="150"/>
      <c r="I146" s="119">
        <v>0</v>
      </c>
      <c r="J146" s="14">
        <f t="shared" si="9"/>
        <v>0</v>
      </c>
      <c r="K146" s="14">
        <f t="shared" si="10"/>
        <v>0</v>
      </c>
      <c r="L146" s="14">
        <f t="shared" si="11"/>
        <v>0</v>
      </c>
    </row>
    <row r="147" spans="1:12" x14ac:dyDescent="0.25">
      <c r="A147" s="22"/>
      <c r="B147" s="24"/>
      <c r="C147" s="22"/>
      <c r="D147" s="26"/>
      <c r="E147" s="22"/>
      <c r="F147" s="22"/>
      <c r="G147" s="22"/>
      <c r="H147" s="22"/>
      <c r="I147" s="22"/>
      <c r="J147" s="25"/>
    </row>
    <row r="148" spans="1:12" ht="25.5" x14ac:dyDescent="0.25">
      <c r="A148" s="22"/>
      <c r="B148" s="24"/>
      <c r="C148" s="22"/>
      <c r="D148" s="26"/>
      <c r="E148" s="22"/>
      <c r="F148" s="22"/>
      <c r="G148" s="22"/>
      <c r="H148" s="22"/>
      <c r="I148" s="22"/>
      <c r="J148" s="18" t="s">
        <v>32</v>
      </c>
      <c r="K148" s="18" t="s">
        <v>33</v>
      </c>
      <c r="L148" s="19" t="s">
        <v>12</v>
      </c>
    </row>
    <row r="149" spans="1:12" x14ac:dyDescent="0.25">
      <c r="A149" s="21"/>
      <c r="B149" s="167" t="s">
        <v>76</v>
      </c>
      <c r="C149" s="167"/>
      <c r="D149" s="167"/>
      <c r="E149" s="167"/>
      <c r="F149" s="167"/>
      <c r="G149" s="167"/>
      <c r="H149" s="167"/>
      <c r="I149" s="170"/>
      <c r="J149" s="48">
        <f>SUM(J135:J146,J120:J131)</f>
        <v>0</v>
      </c>
      <c r="K149" s="48">
        <f>SUM(K135:K146,K120:K131)</f>
        <v>0</v>
      </c>
      <c r="L149" s="48">
        <f>SUM(L135:L146,L120:L131)</f>
        <v>0</v>
      </c>
    </row>
    <row r="150" spans="1:12" x14ac:dyDescent="0.25">
      <c r="A150" s="22"/>
      <c r="B150" s="28"/>
      <c r="C150" s="22"/>
      <c r="D150" s="22"/>
      <c r="E150" s="22"/>
      <c r="F150" s="22"/>
      <c r="G150" s="22"/>
      <c r="H150" s="22"/>
      <c r="I150" s="22"/>
      <c r="J150" s="29"/>
    </row>
    <row r="151" spans="1:12" x14ac:dyDescent="0.25">
      <c r="A151" s="41"/>
      <c r="B151" s="177" t="s">
        <v>49</v>
      </c>
      <c r="C151" s="177"/>
      <c r="D151" s="177"/>
      <c r="E151" s="177"/>
      <c r="F151" s="177"/>
      <c r="G151" s="177"/>
      <c r="H151" s="177"/>
      <c r="I151" s="42"/>
      <c r="J151" s="43"/>
      <c r="K151" s="43"/>
      <c r="L151" s="43"/>
    </row>
    <row r="152" spans="1:12" ht="15.75" thickBot="1" x14ac:dyDescent="0.3">
      <c r="A152" s="79"/>
      <c r="B152" s="82" t="s">
        <v>48</v>
      </c>
      <c r="C152" s="80"/>
      <c r="D152" s="80"/>
      <c r="E152" s="80"/>
      <c r="F152" s="80"/>
      <c r="G152" s="80"/>
      <c r="H152" s="80"/>
      <c r="I152" s="80"/>
      <c r="J152" s="81"/>
      <c r="K152" s="81"/>
      <c r="L152" s="81"/>
    </row>
    <row r="153" spans="1:12" ht="15.75" thickTop="1" x14ac:dyDescent="0.25">
      <c r="A153" s="22"/>
      <c r="B153" s="28"/>
      <c r="C153" s="22"/>
      <c r="D153" s="22"/>
      <c r="E153" s="22"/>
      <c r="F153" s="22"/>
      <c r="G153" s="22"/>
      <c r="H153" s="22"/>
      <c r="I153" s="22"/>
      <c r="J153" s="29"/>
    </row>
    <row r="154" spans="1:12" x14ac:dyDescent="0.25">
      <c r="A154" s="22"/>
      <c r="B154" s="144" t="s">
        <v>59</v>
      </c>
      <c r="C154" s="136"/>
      <c r="D154" s="136"/>
      <c r="E154" s="136"/>
      <c r="F154" s="136"/>
      <c r="G154" s="136"/>
      <c r="H154" s="123">
        <v>0</v>
      </c>
      <c r="I154" s="22"/>
      <c r="J154" s="25"/>
    </row>
    <row r="155" spans="1:12" x14ac:dyDescent="0.25">
      <c r="A155" s="22"/>
      <c r="B155" s="144" t="s">
        <v>41</v>
      </c>
      <c r="C155" s="136"/>
      <c r="D155" s="136"/>
      <c r="E155" s="136"/>
      <c r="F155" s="136"/>
      <c r="G155" s="136"/>
      <c r="H155" s="124">
        <f>G15</f>
        <v>0</v>
      </c>
      <c r="I155" s="22"/>
      <c r="J155" s="25"/>
    </row>
    <row r="156" spans="1:12" x14ac:dyDescent="0.25">
      <c r="A156" s="22"/>
      <c r="B156" s="24"/>
      <c r="C156" s="22"/>
      <c r="D156" s="26"/>
      <c r="E156" s="22"/>
      <c r="F156" s="22"/>
      <c r="G156" s="22"/>
      <c r="H156" s="22"/>
      <c r="I156" s="22"/>
      <c r="J156" s="25"/>
    </row>
    <row r="157" spans="1:12" x14ac:dyDescent="0.25">
      <c r="A157" s="22"/>
      <c r="B157" s="23" t="s">
        <v>43</v>
      </c>
      <c r="C157" s="22"/>
      <c r="D157" s="26"/>
      <c r="E157" s="22"/>
      <c r="F157" s="22"/>
      <c r="G157" s="22"/>
      <c r="H157" s="22"/>
      <c r="I157" s="22"/>
      <c r="J157" s="25"/>
    </row>
    <row r="158" spans="1:12" ht="25.5" x14ac:dyDescent="0.25">
      <c r="B158" s="145" t="s">
        <v>44</v>
      </c>
      <c r="C158" s="146"/>
      <c r="D158" s="146"/>
      <c r="E158" s="146"/>
      <c r="F158" s="146"/>
      <c r="G158" s="146"/>
      <c r="H158" s="147"/>
      <c r="I158" s="50" t="s">
        <v>47</v>
      </c>
      <c r="J158" s="18" t="s">
        <v>32</v>
      </c>
      <c r="K158" s="18" t="s">
        <v>33</v>
      </c>
      <c r="L158" s="19" t="s">
        <v>12</v>
      </c>
    </row>
    <row r="159" spans="1:12" x14ac:dyDescent="0.25">
      <c r="A159" s="118" t="s">
        <v>13</v>
      </c>
      <c r="B159" s="153"/>
      <c r="C159" s="154"/>
      <c r="D159" s="154"/>
      <c r="E159" s="154"/>
      <c r="F159" s="154"/>
      <c r="G159" s="154"/>
      <c r="H159" s="154"/>
      <c r="I159" s="119">
        <v>0</v>
      </c>
      <c r="J159" s="14">
        <f>ROUND($H$154*I159,0)</f>
        <v>0</v>
      </c>
      <c r="K159" s="14">
        <f t="shared" ref="K159:K167" si="12">ROUND(I159-J159,0)</f>
        <v>0</v>
      </c>
      <c r="L159" s="14">
        <f>J159+K159</f>
        <v>0</v>
      </c>
    </row>
    <row r="160" spans="1:12" x14ac:dyDescent="0.25">
      <c r="A160" s="118" t="s">
        <v>14</v>
      </c>
      <c r="B160" s="153"/>
      <c r="C160" s="154"/>
      <c r="D160" s="154"/>
      <c r="E160" s="154"/>
      <c r="F160" s="154"/>
      <c r="G160" s="154"/>
      <c r="H160" s="154"/>
      <c r="I160" s="119">
        <v>0</v>
      </c>
      <c r="J160" s="14">
        <f>ROUND($H$154*I160,0)</f>
        <v>0</v>
      </c>
      <c r="K160" s="14">
        <f t="shared" si="12"/>
        <v>0</v>
      </c>
      <c r="L160" s="14">
        <f t="shared" ref="L160:L167" si="13">J160+K160</f>
        <v>0</v>
      </c>
    </row>
    <row r="161" spans="1:12" x14ac:dyDescent="0.25">
      <c r="A161" s="118" t="s">
        <v>15</v>
      </c>
      <c r="B161" s="153"/>
      <c r="C161" s="154"/>
      <c r="D161" s="154"/>
      <c r="E161" s="154"/>
      <c r="F161" s="154"/>
      <c r="G161" s="154"/>
      <c r="H161" s="154"/>
      <c r="I161" s="119">
        <v>0</v>
      </c>
      <c r="J161" s="14">
        <f>ROUND($H$154*I161,0)</f>
        <v>0</v>
      </c>
      <c r="K161" s="14">
        <f t="shared" si="12"/>
        <v>0</v>
      </c>
      <c r="L161" s="14">
        <f t="shared" si="13"/>
        <v>0</v>
      </c>
    </row>
    <row r="162" spans="1:12" x14ac:dyDescent="0.25">
      <c r="A162" s="118" t="s">
        <v>16</v>
      </c>
      <c r="B162" s="153"/>
      <c r="C162" s="154"/>
      <c r="D162" s="154"/>
      <c r="E162" s="154"/>
      <c r="F162" s="154"/>
      <c r="G162" s="154"/>
      <c r="H162" s="154"/>
      <c r="I162" s="119">
        <v>0</v>
      </c>
      <c r="J162" s="14">
        <f t="shared" ref="J162:J165" si="14">ROUND($H$154*I162,0)</f>
        <v>0</v>
      </c>
      <c r="K162" s="14">
        <f t="shared" ref="K162:K165" si="15">ROUND(I162-J162,0)</f>
        <v>0</v>
      </c>
      <c r="L162" s="14">
        <f t="shared" ref="L162:L165" si="16">J162+K162</f>
        <v>0</v>
      </c>
    </row>
    <row r="163" spans="1:12" x14ac:dyDescent="0.25">
      <c r="A163" s="118" t="s">
        <v>17</v>
      </c>
      <c r="B163" s="153"/>
      <c r="C163" s="154"/>
      <c r="D163" s="154"/>
      <c r="E163" s="154"/>
      <c r="F163" s="154"/>
      <c r="G163" s="154"/>
      <c r="H163" s="154"/>
      <c r="I163" s="119">
        <v>0</v>
      </c>
      <c r="J163" s="14">
        <f t="shared" si="14"/>
        <v>0</v>
      </c>
      <c r="K163" s="14">
        <f t="shared" si="15"/>
        <v>0</v>
      </c>
      <c r="L163" s="14">
        <f t="shared" si="16"/>
        <v>0</v>
      </c>
    </row>
    <row r="164" spans="1:12" x14ac:dyDescent="0.25">
      <c r="A164" s="118" t="s">
        <v>18</v>
      </c>
      <c r="B164" s="153"/>
      <c r="C164" s="154"/>
      <c r="D164" s="154"/>
      <c r="E164" s="154"/>
      <c r="F164" s="154"/>
      <c r="G164" s="154"/>
      <c r="H164" s="154"/>
      <c r="I164" s="119">
        <v>0</v>
      </c>
      <c r="J164" s="14">
        <f t="shared" si="14"/>
        <v>0</v>
      </c>
      <c r="K164" s="14">
        <f t="shared" si="15"/>
        <v>0</v>
      </c>
      <c r="L164" s="14">
        <f t="shared" si="16"/>
        <v>0</v>
      </c>
    </row>
    <row r="165" spans="1:12" x14ac:dyDescent="0.25">
      <c r="A165" s="118" t="s">
        <v>19</v>
      </c>
      <c r="B165" s="153"/>
      <c r="C165" s="154"/>
      <c r="D165" s="154"/>
      <c r="E165" s="154"/>
      <c r="F165" s="154"/>
      <c r="G165" s="154"/>
      <c r="H165" s="154"/>
      <c r="I165" s="119">
        <v>0</v>
      </c>
      <c r="J165" s="14">
        <f t="shared" si="14"/>
        <v>0</v>
      </c>
      <c r="K165" s="14">
        <f t="shared" si="15"/>
        <v>0</v>
      </c>
      <c r="L165" s="14">
        <f t="shared" si="16"/>
        <v>0</v>
      </c>
    </row>
    <row r="166" spans="1:12" x14ac:dyDescent="0.25">
      <c r="A166" s="118" t="s">
        <v>20</v>
      </c>
      <c r="B166" s="153"/>
      <c r="C166" s="154"/>
      <c r="D166" s="154"/>
      <c r="E166" s="154"/>
      <c r="F166" s="154"/>
      <c r="G166" s="154"/>
      <c r="H166" s="154"/>
      <c r="I166" s="119">
        <v>0</v>
      </c>
      <c r="J166" s="14">
        <f>ROUND($H$154*I166,0)</f>
        <v>0</v>
      </c>
      <c r="K166" s="14">
        <f t="shared" si="12"/>
        <v>0</v>
      </c>
      <c r="L166" s="14">
        <f t="shared" si="13"/>
        <v>0</v>
      </c>
    </row>
    <row r="167" spans="1:12" x14ac:dyDescent="0.25">
      <c r="A167" s="118" t="s">
        <v>21</v>
      </c>
      <c r="B167" s="155"/>
      <c r="C167" s="150"/>
      <c r="D167" s="150"/>
      <c r="E167" s="150"/>
      <c r="F167" s="150"/>
      <c r="G167" s="150"/>
      <c r="H167" s="151"/>
      <c r="I167" s="119">
        <v>0</v>
      </c>
      <c r="J167" s="14">
        <f>ROUND($H$154*I167,0)</f>
        <v>0</v>
      </c>
      <c r="K167" s="14">
        <f t="shared" si="12"/>
        <v>0</v>
      </c>
      <c r="L167" s="14">
        <f t="shared" si="13"/>
        <v>0</v>
      </c>
    </row>
    <row r="168" spans="1:12" ht="10.5" customHeight="1" x14ac:dyDescent="0.25">
      <c r="A168" s="22"/>
      <c r="B168" s="24"/>
      <c r="C168" s="22"/>
      <c r="D168" s="26"/>
      <c r="E168" s="22"/>
      <c r="F168" s="22"/>
      <c r="G168" s="22"/>
      <c r="H168" s="22"/>
      <c r="I168" s="22"/>
      <c r="J168" s="25"/>
    </row>
    <row r="169" spans="1:12" x14ac:dyDescent="0.25">
      <c r="A169" s="22"/>
      <c r="B169" s="23" t="s">
        <v>46</v>
      </c>
      <c r="C169" s="22"/>
      <c r="D169" s="26"/>
      <c r="E169" s="22"/>
      <c r="F169" s="22"/>
      <c r="G169" s="22"/>
      <c r="H169" s="22"/>
      <c r="I169" s="22"/>
      <c r="J169" s="25"/>
    </row>
    <row r="170" spans="1:12" ht="25.5" x14ac:dyDescent="0.25">
      <c r="B170" s="145" t="s">
        <v>44</v>
      </c>
      <c r="C170" s="146"/>
      <c r="D170" s="146"/>
      <c r="E170" s="146"/>
      <c r="F170" s="146"/>
      <c r="G170" s="146"/>
      <c r="H170" s="147"/>
      <c r="I170" s="50" t="s">
        <v>47</v>
      </c>
      <c r="J170" s="18" t="s">
        <v>32</v>
      </c>
      <c r="K170" s="18" t="s">
        <v>33</v>
      </c>
      <c r="L170" s="19" t="s">
        <v>12</v>
      </c>
    </row>
    <row r="171" spans="1:12" x14ac:dyDescent="0.25">
      <c r="A171" s="118" t="s">
        <v>13</v>
      </c>
      <c r="B171" s="153"/>
      <c r="C171" s="154"/>
      <c r="D171" s="154"/>
      <c r="E171" s="154"/>
      <c r="F171" s="154"/>
      <c r="G171" s="154"/>
      <c r="H171" s="154"/>
      <c r="I171" s="119">
        <v>0</v>
      </c>
      <c r="J171" s="14">
        <f>ROUND($H$154*$H$155*I171,0)</f>
        <v>0</v>
      </c>
      <c r="K171" s="14">
        <f>ROUND((I171*$H$155)-J171,0)</f>
        <v>0</v>
      </c>
      <c r="L171" s="14">
        <f>J171+K171</f>
        <v>0</v>
      </c>
    </row>
    <row r="172" spans="1:12" x14ac:dyDescent="0.25">
      <c r="A172" s="118" t="s">
        <v>14</v>
      </c>
      <c r="B172" s="153"/>
      <c r="C172" s="154"/>
      <c r="D172" s="154"/>
      <c r="E172" s="154"/>
      <c r="F172" s="154"/>
      <c r="G172" s="154"/>
      <c r="H172" s="154"/>
      <c r="I172" s="119">
        <v>0</v>
      </c>
      <c r="J172" s="14">
        <f>ROUND($H$154*$H$155*I172,0)</f>
        <v>0</v>
      </c>
      <c r="K172" s="14">
        <f>ROUND((I172*$H$155)-J172,0)</f>
        <v>0</v>
      </c>
      <c r="L172" s="14">
        <f t="shared" ref="L172:L179" si="17">J172+K172</f>
        <v>0</v>
      </c>
    </row>
    <row r="173" spans="1:12" x14ac:dyDescent="0.25">
      <c r="A173" s="118" t="s">
        <v>15</v>
      </c>
      <c r="B173" s="153"/>
      <c r="C173" s="154"/>
      <c r="D173" s="154"/>
      <c r="E173" s="154"/>
      <c r="F173" s="154"/>
      <c r="G173" s="154"/>
      <c r="H173" s="154"/>
      <c r="I173" s="119">
        <v>0</v>
      </c>
      <c r="J173" s="14">
        <f>ROUND($H$154*$H$155*I173,0)</f>
        <v>0</v>
      </c>
      <c r="K173" s="14">
        <f>ROUND((I173*$H$155)-J173,0)</f>
        <v>0</v>
      </c>
      <c r="L173" s="14">
        <f t="shared" si="17"/>
        <v>0</v>
      </c>
    </row>
    <row r="174" spans="1:12" x14ac:dyDescent="0.25">
      <c r="A174" s="118" t="s">
        <v>16</v>
      </c>
      <c r="B174" s="153"/>
      <c r="C174" s="154"/>
      <c r="D174" s="154"/>
      <c r="E174" s="154"/>
      <c r="F174" s="154"/>
      <c r="G174" s="154"/>
      <c r="H174" s="154"/>
      <c r="I174" s="119">
        <v>0</v>
      </c>
      <c r="J174" s="14">
        <f t="shared" ref="J174:J177" si="18">ROUND($H$154*$H$155*I174,0)</f>
        <v>0</v>
      </c>
      <c r="K174" s="14">
        <f t="shared" ref="K174:K177" si="19">ROUND((I174*$H$155)-J174,0)</f>
        <v>0</v>
      </c>
      <c r="L174" s="14">
        <f t="shared" ref="L174:L177" si="20">J174+K174</f>
        <v>0</v>
      </c>
    </row>
    <row r="175" spans="1:12" x14ac:dyDescent="0.25">
      <c r="A175" s="118" t="s">
        <v>17</v>
      </c>
      <c r="B175" s="153"/>
      <c r="C175" s="154"/>
      <c r="D175" s="154"/>
      <c r="E175" s="154"/>
      <c r="F175" s="154"/>
      <c r="G175" s="154"/>
      <c r="H175" s="154"/>
      <c r="I175" s="119">
        <v>0</v>
      </c>
      <c r="J175" s="14">
        <f t="shared" si="18"/>
        <v>0</v>
      </c>
      <c r="K175" s="14">
        <f t="shared" si="19"/>
        <v>0</v>
      </c>
      <c r="L175" s="14">
        <f t="shared" si="20"/>
        <v>0</v>
      </c>
    </row>
    <row r="176" spans="1:12" x14ac:dyDescent="0.25">
      <c r="A176" s="118" t="s">
        <v>18</v>
      </c>
      <c r="B176" s="153"/>
      <c r="C176" s="154"/>
      <c r="D176" s="154"/>
      <c r="E176" s="154"/>
      <c r="F176" s="154"/>
      <c r="G176" s="154"/>
      <c r="H176" s="154"/>
      <c r="I176" s="119">
        <v>0</v>
      </c>
      <c r="J176" s="14">
        <f t="shared" si="18"/>
        <v>0</v>
      </c>
      <c r="K176" s="14">
        <f t="shared" si="19"/>
        <v>0</v>
      </c>
      <c r="L176" s="14">
        <f t="shared" si="20"/>
        <v>0</v>
      </c>
    </row>
    <row r="177" spans="1:12" x14ac:dyDescent="0.25">
      <c r="A177" s="118" t="s">
        <v>19</v>
      </c>
      <c r="B177" s="153"/>
      <c r="C177" s="154"/>
      <c r="D177" s="154"/>
      <c r="E177" s="154"/>
      <c r="F177" s="154"/>
      <c r="G177" s="154"/>
      <c r="H177" s="154"/>
      <c r="I177" s="119">
        <v>0</v>
      </c>
      <c r="J177" s="14">
        <f t="shared" si="18"/>
        <v>0</v>
      </c>
      <c r="K177" s="14">
        <f t="shared" si="19"/>
        <v>0</v>
      </c>
      <c r="L177" s="14">
        <f t="shared" si="20"/>
        <v>0</v>
      </c>
    </row>
    <row r="178" spans="1:12" x14ac:dyDescent="0.25">
      <c r="A178" s="118" t="s">
        <v>20</v>
      </c>
      <c r="B178" s="153"/>
      <c r="C178" s="154"/>
      <c r="D178" s="154"/>
      <c r="E178" s="154"/>
      <c r="F178" s="154"/>
      <c r="G178" s="154"/>
      <c r="H178" s="154"/>
      <c r="I178" s="119">
        <v>0</v>
      </c>
      <c r="J178" s="14">
        <f>ROUND($H$154*$H$155*I178,0)</f>
        <v>0</v>
      </c>
      <c r="K178" s="14">
        <f>ROUND((I178*$H$155)-J178,0)</f>
        <v>0</v>
      </c>
      <c r="L178" s="14">
        <f t="shared" si="17"/>
        <v>0</v>
      </c>
    </row>
    <row r="179" spans="1:12" x14ac:dyDescent="0.25">
      <c r="A179" s="118" t="s">
        <v>21</v>
      </c>
      <c r="B179" s="155"/>
      <c r="C179" s="150"/>
      <c r="D179" s="150"/>
      <c r="E179" s="150"/>
      <c r="F179" s="150"/>
      <c r="G179" s="150"/>
      <c r="H179" s="151"/>
      <c r="I179" s="119">
        <v>0</v>
      </c>
      <c r="J179" s="14">
        <f>ROUND($H$154*$H$155*I179,0)</f>
        <v>0</v>
      </c>
      <c r="K179" s="14">
        <f>ROUND((I179*$H$155)-J179,0)</f>
        <v>0</v>
      </c>
      <c r="L179" s="14">
        <f t="shared" si="17"/>
        <v>0</v>
      </c>
    </row>
    <row r="180" spans="1:12" ht="12.75" customHeight="1" x14ac:dyDescent="0.25">
      <c r="A180" s="22"/>
      <c r="B180" s="28"/>
      <c r="C180" s="22"/>
      <c r="D180" s="22"/>
      <c r="E180" s="22"/>
      <c r="F180" s="22"/>
      <c r="G180" s="22"/>
      <c r="H180" s="22"/>
      <c r="I180" s="22"/>
      <c r="J180" s="29"/>
    </row>
    <row r="181" spans="1:12" ht="25.5" x14ac:dyDescent="0.25">
      <c r="A181" s="22"/>
      <c r="B181" s="28"/>
      <c r="C181" s="22"/>
      <c r="D181" s="22"/>
      <c r="E181" s="22"/>
      <c r="F181" s="22"/>
      <c r="G181" s="22"/>
      <c r="H181" s="22"/>
      <c r="I181" s="22"/>
      <c r="J181" s="18" t="s">
        <v>32</v>
      </c>
      <c r="K181" s="18" t="s">
        <v>33</v>
      </c>
      <c r="L181" s="19" t="s">
        <v>12</v>
      </c>
    </row>
    <row r="182" spans="1:12" x14ac:dyDescent="0.25">
      <c r="A182" s="21"/>
      <c r="B182" s="167" t="s">
        <v>77</v>
      </c>
      <c r="C182" s="167"/>
      <c r="D182" s="167"/>
      <c r="E182" s="167"/>
      <c r="F182" s="167"/>
      <c r="G182" s="167"/>
      <c r="H182" s="167"/>
      <c r="I182" s="170"/>
      <c r="J182" s="47">
        <f>SUM(J171:J179,J159:J167)</f>
        <v>0</v>
      </c>
      <c r="K182" s="47">
        <f t="shared" ref="K182:L182" si="21">SUM(K171:K179,K159:K167)</f>
        <v>0</v>
      </c>
      <c r="L182" s="47">
        <f t="shared" si="21"/>
        <v>0</v>
      </c>
    </row>
    <row r="183" spans="1:12" x14ac:dyDescent="0.25">
      <c r="A183" s="22"/>
      <c r="B183" s="34"/>
      <c r="C183" s="34"/>
      <c r="D183" s="34"/>
      <c r="E183" s="34"/>
      <c r="F183" s="34"/>
      <c r="G183" s="34"/>
      <c r="H183" s="34"/>
      <c r="I183" s="34"/>
      <c r="J183" s="27"/>
    </row>
    <row r="184" spans="1:12" ht="15.75" thickBot="1" x14ac:dyDescent="0.3">
      <c r="A184" s="79"/>
      <c r="B184" s="83" t="s">
        <v>51</v>
      </c>
      <c r="C184" s="80"/>
      <c r="D184" s="80"/>
      <c r="E184" s="80"/>
      <c r="F184" s="80"/>
      <c r="G184" s="80"/>
      <c r="H184" s="80"/>
      <c r="I184" s="80"/>
      <c r="J184" s="81"/>
      <c r="K184" s="81"/>
      <c r="L184" s="81"/>
    </row>
    <row r="185" spans="1:12" ht="15.75" thickTop="1" x14ac:dyDescent="0.25">
      <c r="A185" s="38"/>
      <c r="B185" s="6"/>
      <c r="C185" s="39"/>
      <c r="D185" s="39"/>
      <c r="E185" s="39"/>
      <c r="F185" s="39"/>
      <c r="G185" s="39"/>
      <c r="H185" s="39"/>
      <c r="I185" s="39"/>
      <c r="J185" s="51"/>
      <c r="K185" s="51"/>
      <c r="L185" s="51"/>
    </row>
    <row r="186" spans="1:12" x14ac:dyDescent="0.25">
      <c r="A186" s="22"/>
      <c r="B186" s="144" t="s">
        <v>50</v>
      </c>
      <c r="C186" s="136"/>
      <c r="D186" s="136"/>
      <c r="E186" s="136"/>
      <c r="F186" s="136"/>
      <c r="G186" s="123">
        <v>0</v>
      </c>
      <c r="H186" s="34"/>
      <c r="I186" s="34"/>
      <c r="J186" s="27"/>
    </row>
    <row r="187" spans="1:12" ht="12" customHeight="1" x14ac:dyDescent="0.25">
      <c r="A187" s="22"/>
      <c r="B187" s="34"/>
      <c r="C187" s="34"/>
      <c r="D187" s="34"/>
      <c r="E187" s="34"/>
      <c r="F187" s="34"/>
      <c r="G187" s="34"/>
      <c r="H187" s="34"/>
      <c r="I187" s="34"/>
      <c r="J187" s="27"/>
    </row>
    <row r="188" spans="1:12" ht="25.5" x14ac:dyDescent="0.25">
      <c r="B188" s="145" t="s">
        <v>44</v>
      </c>
      <c r="C188" s="146"/>
      <c r="D188" s="146"/>
      <c r="E188" s="146"/>
      <c r="F188" s="146"/>
      <c r="G188" s="146"/>
      <c r="H188" s="147"/>
      <c r="I188" s="50" t="s">
        <v>47</v>
      </c>
      <c r="J188" s="18" t="s">
        <v>32</v>
      </c>
      <c r="K188" s="18" t="s">
        <v>33</v>
      </c>
      <c r="L188" s="19" t="s">
        <v>12</v>
      </c>
    </row>
    <row r="189" spans="1:12" x14ac:dyDescent="0.25">
      <c r="A189" s="118" t="s">
        <v>13</v>
      </c>
      <c r="B189" s="153"/>
      <c r="C189" s="154"/>
      <c r="D189" s="154"/>
      <c r="E189" s="154"/>
      <c r="F189" s="154"/>
      <c r="G189" s="154"/>
      <c r="H189" s="154"/>
      <c r="I189" s="119">
        <v>0</v>
      </c>
      <c r="J189" s="14">
        <f>ROUND($G$186*I189,0)</f>
        <v>0</v>
      </c>
      <c r="K189" s="14">
        <f t="shared" ref="K189:K213" si="22">ROUND(I189-J189,0)</f>
        <v>0</v>
      </c>
      <c r="L189" s="14">
        <f>J189+K189</f>
        <v>0</v>
      </c>
    </row>
    <row r="190" spans="1:12" x14ac:dyDescent="0.25">
      <c r="A190" s="118" t="s">
        <v>14</v>
      </c>
      <c r="B190" s="153"/>
      <c r="C190" s="154"/>
      <c r="D190" s="154"/>
      <c r="E190" s="154"/>
      <c r="F190" s="154"/>
      <c r="G190" s="154"/>
      <c r="H190" s="154"/>
      <c r="I190" s="119">
        <v>0</v>
      </c>
      <c r="J190" s="14">
        <f>ROUND($G$186*I190,0)</f>
        <v>0</v>
      </c>
      <c r="K190" s="14">
        <f t="shared" si="22"/>
        <v>0</v>
      </c>
      <c r="L190" s="14">
        <f t="shared" ref="L190:L213" si="23">J190+K190</f>
        <v>0</v>
      </c>
    </row>
    <row r="191" spans="1:12" x14ac:dyDescent="0.25">
      <c r="A191" s="118" t="s">
        <v>15</v>
      </c>
      <c r="B191" s="155"/>
      <c r="C191" s="150"/>
      <c r="D191" s="150"/>
      <c r="E191" s="150"/>
      <c r="F191" s="150"/>
      <c r="G191" s="150"/>
      <c r="H191" s="151"/>
      <c r="I191" s="119">
        <v>0</v>
      </c>
      <c r="J191" s="14">
        <f t="shared" ref="J191:J210" si="24">ROUND($G$186*I191,0)</f>
        <v>0</v>
      </c>
      <c r="K191" s="14">
        <f t="shared" ref="K191:K210" si="25">ROUND(I191-J191,0)</f>
        <v>0</v>
      </c>
      <c r="L191" s="14">
        <f t="shared" ref="L191:L210" si="26">J191+K191</f>
        <v>0</v>
      </c>
    </row>
    <row r="192" spans="1:12" x14ac:dyDescent="0.25">
      <c r="A192" s="118" t="s">
        <v>16</v>
      </c>
      <c r="B192" s="155"/>
      <c r="C192" s="150"/>
      <c r="D192" s="150"/>
      <c r="E192" s="150"/>
      <c r="F192" s="150"/>
      <c r="G192" s="150"/>
      <c r="H192" s="151"/>
      <c r="I192" s="119">
        <v>0</v>
      </c>
      <c r="J192" s="14">
        <f t="shared" si="24"/>
        <v>0</v>
      </c>
      <c r="K192" s="14">
        <f t="shared" si="25"/>
        <v>0</v>
      </c>
      <c r="L192" s="14">
        <f t="shared" si="26"/>
        <v>0</v>
      </c>
    </row>
    <row r="193" spans="1:12" x14ac:dyDescent="0.25">
      <c r="A193" s="118" t="s">
        <v>17</v>
      </c>
      <c r="B193" s="155"/>
      <c r="C193" s="150"/>
      <c r="D193" s="150"/>
      <c r="E193" s="150"/>
      <c r="F193" s="150"/>
      <c r="G193" s="150"/>
      <c r="H193" s="151"/>
      <c r="I193" s="119">
        <v>0</v>
      </c>
      <c r="J193" s="14">
        <f t="shared" si="24"/>
        <v>0</v>
      </c>
      <c r="K193" s="14">
        <f t="shared" si="25"/>
        <v>0</v>
      </c>
      <c r="L193" s="14">
        <f t="shared" si="26"/>
        <v>0</v>
      </c>
    </row>
    <row r="194" spans="1:12" x14ac:dyDescent="0.25">
      <c r="A194" s="118" t="s">
        <v>18</v>
      </c>
      <c r="B194" s="155"/>
      <c r="C194" s="150"/>
      <c r="D194" s="150"/>
      <c r="E194" s="150"/>
      <c r="F194" s="150"/>
      <c r="G194" s="150"/>
      <c r="H194" s="151"/>
      <c r="I194" s="119">
        <v>0</v>
      </c>
      <c r="J194" s="14">
        <f t="shared" si="24"/>
        <v>0</v>
      </c>
      <c r="K194" s="14">
        <f t="shared" si="25"/>
        <v>0</v>
      </c>
      <c r="L194" s="14">
        <f t="shared" si="26"/>
        <v>0</v>
      </c>
    </row>
    <row r="195" spans="1:12" x14ac:dyDescent="0.25">
      <c r="A195" s="118" t="s">
        <v>19</v>
      </c>
      <c r="B195" s="155"/>
      <c r="C195" s="150"/>
      <c r="D195" s="150"/>
      <c r="E195" s="150"/>
      <c r="F195" s="150"/>
      <c r="G195" s="150"/>
      <c r="H195" s="151"/>
      <c r="I195" s="119">
        <v>0</v>
      </c>
      <c r="J195" s="14">
        <f t="shared" si="24"/>
        <v>0</v>
      </c>
      <c r="K195" s="14">
        <f t="shared" si="25"/>
        <v>0</v>
      </c>
      <c r="L195" s="14">
        <f t="shared" si="26"/>
        <v>0</v>
      </c>
    </row>
    <row r="196" spans="1:12" x14ac:dyDescent="0.25">
      <c r="A196" s="118" t="s">
        <v>20</v>
      </c>
      <c r="B196" s="155"/>
      <c r="C196" s="150"/>
      <c r="D196" s="150"/>
      <c r="E196" s="150"/>
      <c r="F196" s="150"/>
      <c r="G196" s="150"/>
      <c r="H196" s="151"/>
      <c r="I196" s="119">
        <v>0</v>
      </c>
      <c r="J196" s="14">
        <f t="shared" si="24"/>
        <v>0</v>
      </c>
      <c r="K196" s="14">
        <f t="shared" si="25"/>
        <v>0</v>
      </c>
      <c r="L196" s="14">
        <f t="shared" si="26"/>
        <v>0</v>
      </c>
    </row>
    <row r="197" spans="1:12" x14ac:dyDescent="0.25">
      <c r="A197" s="118" t="s">
        <v>21</v>
      </c>
      <c r="B197" s="155"/>
      <c r="C197" s="150"/>
      <c r="D197" s="150"/>
      <c r="E197" s="150"/>
      <c r="F197" s="150"/>
      <c r="G197" s="150"/>
      <c r="H197" s="151"/>
      <c r="I197" s="119">
        <v>0</v>
      </c>
      <c r="J197" s="14">
        <f t="shared" si="24"/>
        <v>0</v>
      </c>
      <c r="K197" s="14">
        <f t="shared" si="25"/>
        <v>0</v>
      </c>
      <c r="L197" s="14">
        <f t="shared" si="26"/>
        <v>0</v>
      </c>
    </row>
    <row r="198" spans="1:12" x14ac:dyDescent="0.25">
      <c r="A198" s="118" t="s">
        <v>22</v>
      </c>
      <c r="B198" s="155"/>
      <c r="C198" s="150"/>
      <c r="D198" s="150"/>
      <c r="E198" s="150"/>
      <c r="F198" s="150"/>
      <c r="G198" s="150"/>
      <c r="H198" s="151"/>
      <c r="I198" s="119">
        <v>0</v>
      </c>
      <c r="J198" s="14">
        <f t="shared" si="24"/>
        <v>0</v>
      </c>
      <c r="K198" s="14">
        <f t="shared" si="25"/>
        <v>0</v>
      </c>
      <c r="L198" s="14">
        <f t="shared" si="26"/>
        <v>0</v>
      </c>
    </row>
    <row r="199" spans="1:12" x14ac:dyDescent="0.25">
      <c r="A199" s="118" t="s">
        <v>23</v>
      </c>
      <c r="B199" s="155"/>
      <c r="C199" s="150"/>
      <c r="D199" s="150"/>
      <c r="E199" s="150"/>
      <c r="F199" s="150"/>
      <c r="G199" s="150"/>
      <c r="H199" s="151"/>
      <c r="I199" s="119">
        <v>0</v>
      </c>
      <c r="J199" s="14">
        <f t="shared" si="24"/>
        <v>0</v>
      </c>
      <c r="K199" s="14">
        <f t="shared" si="25"/>
        <v>0</v>
      </c>
      <c r="L199" s="14">
        <f t="shared" si="26"/>
        <v>0</v>
      </c>
    </row>
    <row r="200" spans="1:12" x14ac:dyDescent="0.25">
      <c r="A200" s="118" t="s">
        <v>24</v>
      </c>
      <c r="B200" s="155"/>
      <c r="C200" s="150"/>
      <c r="D200" s="150"/>
      <c r="E200" s="150"/>
      <c r="F200" s="150"/>
      <c r="G200" s="150"/>
      <c r="H200" s="151"/>
      <c r="I200" s="119">
        <v>0</v>
      </c>
      <c r="J200" s="14">
        <f t="shared" si="24"/>
        <v>0</v>
      </c>
      <c r="K200" s="14">
        <f t="shared" si="25"/>
        <v>0</v>
      </c>
      <c r="L200" s="14">
        <f t="shared" si="26"/>
        <v>0</v>
      </c>
    </row>
    <row r="201" spans="1:12" x14ac:dyDescent="0.25">
      <c r="A201" s="118" t="s">
        <v>90</v>
      </c>
      <c r="B201" s="155"/>
      <c r="C201" s="150"/>
      <c r="D201" s="150"/>
      <c r="E201" s="150"/>
      <c r="F201" s="150"/>
      <c r="G201" s="150"/>
      <c r="H201" s="151"/>
      <c r="I201" s="119">
        <v>0</v>
      </c>
      <c r="J201" s="14">
        <f t="shared" si="24"/>
        <v>0</v>
      </c>
      <c r="K201" s="14">
        <f t="shared" si="25"/>
        <v>0</v>
      </c>
      <c r="L201" s="14">
        <f t="shared" si="26"/>
        <v>0</v>
      </c>
    </row>
    <row r="202" spans="1:12" x14ac:dyDescent="0.25">
      <c r="A202" s="118" t="s">
        <v>91</v>
      </c>
      <c r="B202" s="155"/>
      <c r="C202" s="150"/>
      <c r="D202" s="150"/>
      <c r="E202" s="150"/>
      <c r="F202" s="150"/>
      <c r="G202" s="150"/>
      <c r="H202" s="151"/>
      <c r="I202" s="119">
        <v>0</v>
      </c>
      <c r="J202" s="14">
        <f t="shared" si="24"/>
        <v>0</v>
      </c>
      <c r="K202" s="14">
        <f t="shared" si="25"/>
        <v>0</v>
      </c>
      <c r="L202" s="14">
        <f t="shared" si="26"/>
        <v>0</v>
      </c>
    </row>
    <row r="203" spans="1:12" x14ac:dyDescent="0.25">
      <c r="A203" s="118" t="s">
        <v>92</v>
      </c>
      <c r="B203" s="155"/>
      <c r="C203" s="150"/>
      <c r="D203" s="150"/>
      <c r="E203" s="150"/>
      <c r="F203" s="150"/>
      <c r="G203" s="150"/>
      <c r="H203" s="151"/>
      <c r="I203" s="119">
        <v>0</v>
      </c>
      <c r="J203" s="14">
        <f t="shared" si="24"/>
        <v>0</v>
      </c>
      <c r="K203" s="14">
        <f t="shared" si="25"/>
        <v>0</v>
      </c>
      <c r="L203" s="14">
        <f t="shared" si="26"/>
        <v>0</v>
      </c>
    </row>
    <row r="204" spans="1:12" x14ac:dyDescent="0.25">
      <c r="A204" s="118" t="s">
        <v>93</v>
      </c>
      <c r="B204" s="155"/>
      <c r="C204" s="150"/>
      <c r="D204" s="150"/>
      <c r="E204" s="150"/>
      <c r="F204" s="150"/>
      <c r="G204" s="150"/>
      <c r="H204" s="151"/>
      <c r="I204" s="119">
        <v>0</v>
      </c>
      <c r="J204" s="14">
        <f t="shared" si="24"/>
        <v>0</v>
      </c>
      <c r="K204" s="14">
        <f t="shared" si="25"/>
        <v>0</v>
      </c>
      <c r="L204" s="14">
        <f t="shared" si="26"/>
        <v>0</v>
      </c>
    </row>
    <row r="205" spans="1:12" x14ac:dyDescent="0.25">
      <c r="A205" s="118" t="s">
        <v>95</v>
      </c>
      <c r="B205" s="155"/>
      <c r="C205" s="150"/>
      <c r="D205" s="150"/>
      <c r="E205" s="150"/>
      <c r="F205" s="150"/>
      <c r="G205" s="150"/>
      <c r="H205" s="151"/>
      <c r="I205" s="119">
        <v>0</v>
      </c>
      <c r="J205" s="14">
        <f t="shared" si="24"/>
        <v>0</v>
      </c>
      <c r="K205" s="14">
        <f t="shared" si="25"/>
        <v>0</v>
      </c>
      <c r="L205" s="14">
        <f t="shared" si="26"/>
        <v>0</v>
      </c>
    </row>
    <row r="206" spans="1:12" x14ac:dyDescent="0.25">
      <c r="A206" s="118" t="s">
        <v>94</v>
      </c>
      <c r="B206" s="155"/>
      <c r="C206" s="150"/>
      <c r="D206" s="150"/>
      <c r="E206" s="150"/>
      <c r="F206" s="150"/>
      <c r="G206" s="150"/>
      <c r="H206" s="151"/>
      <c r="I206" s="119">
        <v>0</v>
      </c>
      <c r="J206" s="14">
        <f t="shared" si="24"/>
        <v>0</v>
      </c>
      <c r="K206" s="14">
        <f t="shared" si="25"/>
        <v>0</v>
      </c>
      <c r="L206" s="14">
        <f t="shared" si="26"/>
        <v>0</v>
      </c>
    </row>
    <row r="207" spans="1:12" x14ac:dyDescent="0.25">
      <c r="A207" s="118" t="s">
        <v>96</v>
      </c>
      <c r="B207" s="155"/>
      <c r="C207" s="150"/>
      <c r="D207" s="150"/>
      <c r="E207" s="150"/>
      <c r="F207" s="150"/>
      <c r="G207" s="150"/>
      <c r="H207" s="151"/>
      <c r="I207" s="119">
        <v>0</v>
      </c>
      <c r="J207" s="14">
        <f t="shared" si="24"/>
        <v>0</v>
      </c>
      <c r="K207" s="14">
        <f t="shared" si="25"/>
        <v>0</v>
      </c>
      <c r="L207" s="14">
        <f t="shared" si="26"/>
        <v>0</v>
      </c>
    </row>
    <row r="208" spans="1:12" x14ac:dyDescent="0.25">
      <c r="A208" s="118" t="s">
        <v>97</v>
      </c>
      <c r="B208" s="155"/>
      <c r="C208" s="150"/>
      <c r="D208" s="150"/>
      <c r="E208" s="150"/>
      <c r="F208" s="150"/>
      <c r="G208" s="150"/>
      <c r="H208" s="151"/>
      <c r="I208" s="119">
        <v>0</v>
      </c>
      <c r="J208" s="14">
        <f t="shared" si="24"/>
        <v>0</v>
      </c>
      <c r="K208" s="14">
        <f t="shared" si="25"/>
        <v>0</v>
      </c>
      <c r="L208" s="14">
        <f t="shared" si="26"/>
        <v>0</v>
      </c>
    </row>
    <row r="209" spans="1:12" x14ac:dyDescent="0.25">
      <c r="A209" s="127" t="s">
        <v>98</v>
      </c>
      <c r="B209" s="155"/>
      <c r="C209" s="150"/>
      <c r="D209" s="150"/>
      <c r="E209" s="150"/>
      <c r="F209" s="150"/>
      <c r="G209" s="150"/>
      <c r="H209" s="151"/>
      <c r="I209" s="119">
        <v>0</v>
      </c>
      <c r="J209" s="14">
        <f t="shared" si="24"/>
        <v>0</v>
      </c>
      <c r="K209" s="14">
        <f t="shared" si="25"/>
        <v>0</v>
      </c>
      <c r="L209" s="14">
        <f t="shared" si="26"/>
        <v>0</v>
      </c>
    </row>
    <row r="210" spans="1:12" x14ac:dyDescent="0.25">
      <c r="A210" s="127" t="s">
        <v>99</v>
      </c>
      <c r="B210" s="155"/>
      <c r="C210" s="150"/>
      <c r="D210" s="150"/>
      <c r="E210" s="150"/>
      <c r="F210" s="150"/>
      <c r="G210" s="150"/>
      <c r="H210" s="151"/>
      <c r="I210" s="119">
        <v>0</v>
      </c>
      <c r="J210" s="14">
        <f t="shared" si="24"/>
        <v>0</v>
      </c>
      <c r="K210" s="14">
        <f t="shared" si="25"/>
        <v>0</v>
      </c>
      <c r="L210" s="14">
        <f t="shared" si="26"/>
        <v>0</v>
      </c>
    </row>
    <row r="211" spans="1:12" x14ac:dyDescent="0.25">
      <c r="A211" s="127" t="s">
        <v>100</v>
      </c>
      <c r="B211" s="155"/>
      <c r="C211" s="150"/>
      <c r="D211" s="150"/>
      <c r="E211" s="150"/>
      <c r="F211" s="150"/>
      <c r="G211" s="150"/>
      <c r="H211" s="151"/>
      <c r="I211" s="119">
        <v>0</v>
      </c>
      <c r="J211" s="14">
        <f>ROUND($G$186*I211,0)</f>
        <v>0</v>
      </c>
      <c r="K211" s="14">
        <f t="shared" si="22"/>
        <v>0</v>
      </c>
      <c r="L211" s="14">
        <f t="shared" si="23"/>
        <v>0</v>
      </c>
    </row>
    <row r="212" spans="1:12" x14ac:dyDescent="0.25">
      <c r="A212" s="127" t="s">
        <v>101</v>
      </c>
      <c r="B212" s="155"/>
      <c r="C212" s="150"/>
      <c r="D212" s="150"/>
      <c r="E212" s="150"/>
      <c r="F212" s="150"/>
      <c r="G212" s="150"/>
      <c r="H212" s="151"/>
      <c r="I212" s="119">
        <v>0</v>
      </c>
      <c r="J212" s="14">
        <f>ROUND($G$186*I212,0)</f>
        <v>0</v>
      </c>
      <c r="K212" s="14">
        <f t="shared" si="22"/>
        <v>0</v>
      </c>
      <c r="L212" s="14">
        <f t="shared" si="23"/>
        <v>0</v>
      </c>
    </row>
    <row r="213" spans="1:12" x14ac:dyDescent="0.25">
      <c r="A213" s="127" t="s">
        <v>102</v>
      </c>
      <c r="B213" s="155"/>
      <c r="C213" s="150"/>
      <c r="D213" s="150"/>
      <c r="E213" s="150"/>
      <c r="F213" s="150"/>
      <c r="G213" s="150"/>
      <c r="H213" s="151"/>
      <c r="I213" s="119">
        <v>0</v>
      </c>
      <c r="J213" s="14">
        <f>ROUND($G$186*I213,0)</f>
        <v>0</v>
      </c>
      <c r="K213" s="14">
        <f t="shared" si="22"/>
        <v>0</v>
      </c>
      <c r="L213" s="14">
        <f t="shared" si="23"/>
        <v>0</v>
      </c>
    </row>
    <row r="214" spans="1:12" x14ac:dyDescent="0.25">
      <c r="A214" s="22"/>
      <c r="B214" s="34"/>
      <c r="C214" s="34"/>
      <c r="D214" s="34"/>
      <c r="E214" s="34"/>
      <c r="F214" s="34"/>
      <c r="G214" s="34"/>
      <c r="H214" s="34"/>
      <c r="I214" s="34"/>
      <c r="J214" s="27"/>
    </row>
    <row r="215" spans="1:12" ht="25.5" x14ac:dyDescent="0.25">
      <c r="A215" s="22"/>
      <c r="B215" s="28"/>
      <c r="C215" s="22"/>
      <c r="D215" s="22"/>
      <c r="E215" s="22"/>
      <c r="F215" s="22"/>
      <c r="G215" s="22"/>
      <c r="H215" s="22"/>
      <c r="I215" s="22"/>
      <c r="J215" s="18" t="s">
        <v>32</v>
      </c>
      <c r="K215" s="18" t="s">
        <v>33</v>
      </c>
      <c r="L215" s="19" t="s">
        <v>12</v>
      </c>
    </row>
    <row r="216" spans="1:12" x14ac:dyDescent="0.25">
      <c r="A216" s="21"/>
      <c r="B216" s="167" t="s">
        <v>78</v>
      </c>
      <c r="C216" s="167"/>
      <c r="D216" s="167"/>
      <c r="E216" s="167"/>
      <c r="F216" s="167"/>
      <c r="G216" s="167"/>
      <c r="H216" s="167"/>
      <c r="I216" s="170"/>
      <c r="J216" s="47">
        <f>SUM(J189:J213)</f>
        <v>0</v>
      </c>
      <c r="K216" s="47">
        <f t="shared" ref="K216:L216" si="27">SUM(K189:K213)</f>
        <v>0</v>
      </c>
      <c r="L216" s="47">
        <f t="shared" si="27"/>
        <v>0</v>
      </c>
    </row>
    <row r="217" spans="1:12" x14ac:dyDescent="0.25">
      <c r="A217" s="52"/>
      <c r="B217" s="53"/>
      <c r="C217" s="53"/>
      <c r="D217" s="53"/>
      <c r="E217" s="53"/>
      <c r="F217" s="53"/>
      <c r="G217" s="53"/>
      <c r="H217" s="53"/>
      <c r="I217" s="53"/>
      <c r="J217" s="53"/>
      <c r="K217" s="53"/>
      <c r="L217" s="54"/>
    </row>
    <row r="218" spans="1:12" ht="15.75" thickBot="1" x14ac:dyDescent="0.3">
      <c r="A218" s="79"/>
      <c r="B218" s="83" t="s">
        <v>62</v>
      </c>
      <c r="C218" s="80"/>
      <c r="D218" s="80"/>
      <c r="E218" s="80"/>
      <c r="F218" s="80"/>
      <c r="G218" s="80"/>
      <c r="H218" s="80"/>
      <c r="I218" s="80"/>
      <c r="J218" s="81"/>
      <c r="K218" s="81"/>
      <c r="L218" s="81"/>
    </row>
    <row r="219" spans="1:12" ht="15.75" thickTop="1" x14ac:dyDescent="0.25">
      <c r="A219" s="38"/>
      <c r="B219" s="6"/>
      <c r="C219" s="39"/>
      <c r="D219" s="39"/>
      <c r="E219" s="39"/>
      <c r="F219" s="39"/>
      <c r="G219" s="39"/>
      <c r="H219" s="39"/>
      <c r="I219" s="39"/>
      <c r="J219" s="51"/>
      <c r="K219" s="51"/>
      <c r="L219" s="51"/>
    </row>
    <row r="220" spans="1:12" ht="27" customHeight="1" x14ac:dyDescent="0.25">
      <c r="A220" s="38"/>
      <c r="B220" s="175" t="s">
        <v>63</v>
      </c>
      <c r="C220" s="176"/>
      <c r="D220" s="176"/>
      <c r="E220" s="176"/>
      <c r="F220" s="176"/>
      <c r="G220" s="176"/>
      <c r="H220" s="176"/>
      <c r="I220" s="176"/>
      <c r="J220" s="176"/>
      <c r="K220" s="176"/>
      <c r="L220" s="176"/>
    </row>
    <row r="221" spans="1:12" x14ac:dyDescent="0.25">
      <c r="A221" s="52"/>
      <c r="B221" s="53"/>
      <c r="C221" s="53"/>
      <c r="D221" s="53"/>
      <c r="E221" s="53"/>
      <c r="F221" s="53"/>
      <c r="G221" s="53"/>
      <c r="H221" s="53"/>
      <c r="I221" s="53"/>
      <c r="J221" s="53"/>
      <c r="K221" s="53"/>
      <c r="L221" s="54"/>
    </row>
    <row r="222" spans="1:12" ht="25.5" x14ac:dyDescent="0.25">
      <c r="A222" s="118"/>
      <c r="B222" s="145" t="s">
        <v>52</v>
      </c>
      <c r="C222" s="146"/>
      <c r="D222" s="146"/>
      <c r="E222" s="146"/>
      <c r="F222" s="146"/>
      <c r="G222" s="146"/>
      <c r="H222" s="146"/>
      <c r="I222" s="163"/>
      <c r="J222" s="18" t="s">
        <v>32</v>
      </c>
      <c r="K222" s="18" t="s">
        <v>33</v>
      </c>
      <c r="L222" s="19" t="s">
        <v>12</v>
      </c>
    </row>
    <row r="223" spans="1:12" x14ac:dyDescent="0.25">
      <c r="A223" s="118" t="s">
        <v>13</v>
      </c>
      <c r="B223" s="155"/>
      <c r="C223" s="150"/>
      <c r="D223" s="150"/>
      <c r="E223" s="150"/>
      <c r="F223" s="150"/>
      <c r="G223" s="150"/>
      <c r="H223" s="150"/>
      <c r="I223" s="151"/>
      <c r="J223" s="119">
        <v>0</v>
      </c>
      <c r="K223" s="119">
        <v>0</v>
      </c>
      <c r="L223" s="119">
        <v>0</v>
      </c>
    </row>
    <row r="224" spans="1:12" x14ac:dyDescent="0.25">
      <c r="A224" s="118" t="s">
        <v>14</v>
      </c>
      <c r="B224" s="155"/>
      <c r="C224" s="150"/>
      <c r="D224" s="150"/>
      <c r="E224" s="150"/>
      <c r="F224" s="150"/>
      <c r="G224" s="150"/>
      <c r="H224" s="150"/>
      <c r="I224" s="151"/>
      <c r="J224" s="119">
        <v>0</v>
      </c>
      <c r="K224" s="119">
        <v>0</v>
      </c>
      <c r="L224" s="119">
        <v>0</v>
      </c>
    </row>
    <row r="225" spans="1:12" x14ac:dyDescent="0.25">
      <c r="A225" s="118" t="s">
        <v>15</v>
      </c>
      <c r="B225" s="155"/>
      <c r="C225" s="150"/>
      <c r="D225" s="150"/>
      <c r="E225" s="150"/>
      <c r="F225" s="150"/>
      <c r="G225" s="150"/>
      <c r="H225" s="150"/>
      <c r="I225" s="151"/>
      <c r="J225" s="119">
        <v>0</v>
      </c>
      <c r="K225" s="119">
        <v>0</v>
      </c>
      <c r="L225" s="119">
        <v>0</v>
      </c>
    </row>
    <row r="226" spans="1:12" x14ac:dyDescent="0.25">
      <c r="A226" s="118" t="s">
        <v>16</v>
      </c>
      <c r="B226" s="155"/>
      <c r="C226" s="150"/>
      <c r="D226" s="150"/>
      <c r="E226" s="150"/>
      <c r="F226" s="150"/>
      <c r="G226" s="150"/>
      <c r="H226" s="150"/>
      <c r="I226" s="151"/>
      <c r="J226" s="119">
        <v>0</v>
      </c>
      <c r="K226" s="119">
        <v>0</v>
      </c>
      <c r="L226" s="119">
        <v>0</v>
      </c>
    </row>
    <row r="227" spans="1:12" x14ac:dyDescent="0.25">
      <c r="A227" s="118" t="s">
        <v>17</v>
      </c>
      <c r="B227" s="155"/>
      <c r="C227" s="150"/>
      <c r="D227" s="150"/>
      <c r="E227" s="150"/>
      <c r="F227" s="150"/>
      <c r="G227" s="150"/>
      <c r="H227" s="150"/>
      <c r="I227" s="151"/>
      <c r="J227" s="119">
        <v>0</v>
      </c>
      <c r="K227" s="119">
        <v>0</v>
      </c>
      <c r="L227" s="119">
        <v>0</v>
      </c>
    </row>
    <row r="228" spans="1:12" x14ac:dyDescent="0.25">
      <c r="A228" s="118" t="s">
        <v>18</v>
      </c>
      <c r="B228" s="155"/>
      <c r="C228" s="150"/>
      <c r="D228" s="150"/>
      <c r="E228" s="150"/>
      <c r="F228" s="150"/>
      <c r="G228" s="150"/>
      <c r="H228" s="150"/>
      <c r="I228" s="151"/>
      <c r="J228" s="119">
        <v>0</v>
      </c>
      <c r="K228" s="119">
        <v>0</v>
      </c>
      <c r="L228" s="119">
        <v>0</v>
      </c>
    </row>
    <row r="229" spans="1:12" x14ac:dyDescent="0.25">
      <c r="A229" s="118" t="s">
        <v>19</v>
      </c>
      <c r="B229" s="155"/>
      <c r="C229" s="150"/>
      <c r="D229" s="150"/>
      <c r="E229" s="150"/>
      <c r="F229" s="150"/>
      <c r="G229" s="150"/>
      <c r="H229" s="150"/>
      <c r="I229" s="151"/>
      <c r="J229" s="119">
        <v>0</v>
      </c>
      <c r="K229" s="119">
        <v>0</v>
      </c>
      <c r="L229" s="119">
        <v>0</v>
      </c>
    </row>
    <row r="230" spans="1:12" x14ac:dyDescent="0.25">
      <c r="A230" s="118" t="s">
        <v>20</v>
      </c>
      <c r="B230" s="155"/>
      <c r="C230" s="150"/>
      <c r="D230" s="150"/>
      <c r="E230" s="150"/>
      <c r="F230" s="150"/>
      <c r="G230" s="150"/>
      <c r="H230" s="150"/>
      <c r="I230" s="151"/>
      <c r="J230" s="119">
        <v>0</v>
      </c>
      <c r="K230" s="119">
        <v>0</v>
      </c>
      <c r="L230" s="119">
        <v>0</v>
      </c>
    </row>
    <row r="231" spans="1:12" x14ac:dyDescent="0.25">
      <c r="A231" s="118" t="s">
        <v>21</v>
      </c>
      <c r="B231" s="155"/>
      <c r="C231" s="150"/>
      <c r="D231" s="150"/>
      <c r="E231" s="150"/>
      <c r="F231" s="150"/>
      <c r="G231" s="150"/>
      <c r="H231" s="150"/>
      <c r="I231" s="151"/>
      <c r="J231" s="119">
        <v>0</v>
      </c>
      <c r="K231" s="119">
        <v>0</v>
      </c>
      <c r="L231" s="119">
        <v>0</v>
      </c>
    </row>
    <row r="232" spans="1:12" x14ac:dyDescent="0.25">
      <c r="A232" s="118" t="s">
        <v>22</v>
      </c>
      <c r="B232" s="155"/>
      <c r="C232" s="150"/>
      <c r="D232" s="150"/>
      <c r="E232" s="150"/>
      <c r="F232" s="150"/>
      <c r="G232" s="150"/>
      <c r="H232" s="150"/>
      <c r="I232" s="151"/>
      <c r="J232" s="119">
        <v>0</v>
      </c>
      <c r="K232" s="119">
        <v>0</v>
      </c>
      <c r="L232" s="119">
        <v>0</v>
      </c>
    </row>
    <row r="233" spans="1:12" x14ac:dyDescent="0.25">
      <c r="A233" s="118" t="s">
        <v>23</v>
      </c>
      <c r="B233" s="155"/>
      <c r="C233" s="150"/>
      <c r="D233" s="150"/>
      <c r="E233" s="150"/>
      <c r="F233" s="150"/>
      <c r="G233" s="150"/>
      <c r="H233" s="150"/>
      <c r="I233" s="151"/>
      <c r="J233" s="119">
        <v>0</v>
      </c>
      <c r="K233" s="119">
        <v>0</v>
      </c>
      <c r="L233" s="119">
        <v>0</v>
      </c>
    </row>
    <row r="234" spans="1:12" x14ac:dyDescent="0.25">
      <c r="A234" s="118" t="s">
        <v>24</v>
      </c>
      <c r="B234" s="155"/>
      <c r="C234" s="150"/>
      <c r="D234" s="150"/>
      <c r="E234" s="150"/>
      <c r="F234" s="150"/>
      <c r="G234" s="150"/>
      <c r="H234" s="150"/>
      <c r="I234" s="151"/>
      <c r="J234" s="119">
        <v>0</v>
      </c>
      <c r="K234" s="119">
        <v>0</v>
      </c>
      <c r="L234" s="119">
        <v>0</v>
      </c>
    </row>
    <row r="235" spans="1:12" x14ac:dyDescent="0.25">
      <c r="A235" s="118" t="s">
        <v>90</v>
      </c>
      <c r="B235" s="155"/>
      <c r="C235" s="150"/>
      <c r="D235" s="150"/>
      <c r="E235" s="150"/>
      <c r="F235" s="150"/>
      <c r="G235" s="150"/>
      <c r="H235" s="150"/>
      <c r="I235" s="151"/>
      <c r="J235" s="119">
        <v>0</v>
      </c>
      <c r="K235" s="119">
        <v>0</v>
      </c>
      <c r="L235" s="119">
        <v>0</v>
      </c>
    </row>
    <row r="236" spans="1:12" x14ac:dyDescent="0.25">
      <c r="A236" s="118" t="s">
        <v>91</v>
      </c>
      <c r="B236" s="155"/>
      <c r="C236" s="150"/>
      <c r="D236" s="150"/>
      <c r="E236" s="150"/>
      <c r="F236" s="150"/>
      <c r="G236" s="150"/>
      <c r="H236" s="150"/>
      <c r="I236" s="151"/>
      <c r="J236" s="119">
        <v>0</v>
      </c>
      <c r="K236" s="119">
        <v>0</v>
      </c>
      <c r="L236" s="119">
        <v>0</v>
      </c>
    </row>
    <row r="237" spans="1:12" x14ac:dyDescent="0.25">
      <c r="A237" s="118" t="s">
        <v>92</v>
      </c>
      <c r="B237" s="155"/>
      <c r="C237" s="150"/>
      <c r="D237" s="150"/>
      <c r="E237" s="150"/>
      <c r="F237" s="150"/>
      <c r="G237" s="150"/>
      <c r="H237" s="150"/>
      <c r="I237" s="151"/>
      <c r="J237" s="119">
        <v>0</v>
      </c>
      <c r="K237" s="119">
        <v>0</v>
      </c>
      <c r="L237" s="119">
        <v>0</v>
      </c>
    </row>
    <row r="238" spans="1:12" x14ac:dyDescent="0.25">
      <c r="A238" s="118" t="s">
        <v>93</v>
      </c>
      <c r="B238" s="155"/>
      <c r="C238" s="150"/>
      <c r="D238" s="150"/>
      <c r="E238" s="150"/>
      <c r="F238" s="150"/>
      <c r="G238" s="150"/>
      <c r="H238" s="150"/>
      <c r="I238" s="151"/>
      <c r="J238" s="119">
        <v>0</v>
      </c>
      <c r="K238" s="119">
        <v>0</v>
      </c>
      <c r="L238" s="119">
        <v>0</v>
      </c>
    </row>
    <row r="239" spans="1:12" x14ac:dyDescent="0.25">
      <c r="A239" s="118" t="s">
        <v>95</v>
      </c>
      <c r="B239" s="155"/>
      <c r="C239" s="150"/>
      <c r="D239" s="150"/>
      <c r="E239" s="150"/>
      <c r="F239" s="150"/>
      <c r="G239" s="150"/>
      <c r="H239" s="150"/>
      <c r="I239" s="151"/>
      <c r="J239" s="119">
        <v>0</v>
      </c>
      <c r="K239" s="119">
        <v>0</v>
      </c>
      <c r="L239" s="119">
        <v>0</v>
      </c>
    </row>
    <row r="240" spans="1:12" x14ac:dyDescent="0.25">
      <c r="A240" s="118" t="s">
        <v>94</v>
      </c>
      <c r="B240" s="155"/>
      <c r="C240" s="150"/>
      <c r="D240" s="150"/>
      <c r="E240" s="150"/>
      <c r="F240" s="150"/>
      <c r="G240" s="150"/>
      <c r="H240" s="150"/>
      <c r="I240" s="151"/>
      <c r="J240" s="119">
        <v>0</v>
      </c>
      <c r="K240" s="119">
        <v>0</v>
      </c>
      <c r="L240" s="119">
        <v>0</v>
      </c>
    </row>
    <row r="241" spans="1:12" x14ac:dyDescent="0.25">
      <c r="A241" s="118" t="s">
        <v>96</v>
      </c>
      <c r="B241" s="155"/>
      <c r="C241" s="150"/>
      <c r="D241" s="150"/>
      <c r="E241" s="150"/>
      <c r="F241" s="150"/>
      <c r="G241" s="150"/>
      <c r="H241" s="150"/>
      <c r="I241" s="151"/>
      <c r="J241" s="119">
        <v>0</v>
      </c>
      <c r="K241" s="119">
        <v>0</v>
      </c>
      <c r="L241" s="119">
        <v>0</v>
      </c>
    </row>
    <row r="242" spans="1:12" x14ac:dyDescent="0.25">
      <c r="A242" s="118" t="s">
        <v>97</v>
      </c>
      <c r="B242" s="155"/>
      <c r="C242" s="150"/>
      <c r="D242" s="150"/>
      <c r="E242" s="150"/>
      <c r="F242" s="150"/>
      <c r="G242" s="150"/>
      <c r="H242" s="150"/>
      <c r="I242" s="151"/>
      <c r="J242" s="119">
        <v>0</v>
      </c>
      <c r="K242" s="119">
        <v>0</v>
      </c>
      <c r="L242" s="119">
        <v>0</v>
      </c>
    </row>
    <row r="243" spans="1:12" x14ac:dyDescent="0.25">
      <c r="A243" s="118" t="s">
        <v>98</v>
      </c>
      <c r="B243" s="155"/>
      <c r="C243" s="150"/>
      <c r="D243" s="150"/>
      <c r="E243" s="150"/>
      <c r="F243" s="150"/>
      <c r="G243" s="150"/>
      <c r="H243" s="150"/>
      <c r="I243" s="151"/>
      <c r="J243" s="119">
        <v>0</v>
      </c>
      <c r="K243" s="119">
        <v>0</v>
      </c>
      <c r="L243" s="119">
        <v>0</v>
      </c>
    </row>
    <row r="244" spans="1:12" x14ac:dyDescent="0.25">
      <c r="A244" s="118" t="s">
        <v>99</v>
      </c>
      <c r="B244" s="155"/>
      <c r="C244" s="150"/>
      <c r="D244" s="150"/>
      <c r="E244" s="150"/>
      <c r="F244" s="150"/>
      <c r="G244" s="150"/>
      <c r="H244" s="150"/>
      <c r="I244" s="151"/>
      <c r="J244" s="119">
        <v>0</v>
      </c>
      <c r="K244" s="119">
        <v>0</v>
      </c>
      <c r="L244" s="119">
        <v>0</v>
      </c>
    </row>
    <row r="245" spans="1:12" x14ac:dyDescent="0.25">
      <c r="A245" s="118" t="s">
        <v>100</v>
      </c>
      <c r="B245" s="155"/>
      <c r="C245" s="150"/>
      <c r="D245" s="150"/>
      <c r="E245" s="150"/>
      <c r="F245" s="150"/>
      <c r="G245" s="150"/>
      <c r="H245" s="150"/>
      <c r="I245" s="151"/>
      <c r="J245" s="119">
        <v>0</v>
      </c>
      <c r="K245" s="119">
        <v>0</v>
      </c>
      <c r="L245" s="119">
        <v>0</v>
      </c>
    </row>
    <row r="246" spans="1:12" x14ac:dyDescent="0.25">
      <c r="A246" s="118" t="s">
        <v>101</v>
      </c>
      <c r="B246" s="155"/>
      <c r="C246" s="150"/>
      <c r="D246" s="150"/>
      <c r="E246" s="150"/>
      <c r="F246" s="150"/>
      <c r="G246" s="150"/>
      <c r="H246" s="150"/>
      <c r="I246" s="151"/>
      <c r="J246" s="119">
        <v>0</v>
      </c>
      <c r="K246" s="119">
        <v>0</v>
      </c>
      <c r="L246" s="119">
        <v>0</v>
      </c>
    </row>
    <row r="247" spans="1:12" x14ac:dyDescent="0.25">
      <c r="A247" s="118" t="s">
        <v>102</v>
      </c>
      <c r="B247" s="155"/>
      <c r="C247" s="150"/>
      <c r="D247" s="150"/>
      <c r="E247" s="150"/>
      <c r="F247" s="150"/>
      <c r="G247" s="150"/>
      <c r="H247" s="150"/>
      <c r="I247" s="151"/>
      <c r="J247" s="119">
        <v>0</v>
      </c>
      <c r="K247" s="119">
        <v>0</v>
      </c>
      <c r="L247" s="119">
        <v>0</v>
      </c>
    </row>
    <row r="248" spans="1:12" x14ac:dyDescent="0.25">
      <c r="A248" s="118" t="s">
        <v>103</v>
      </c>
      <c r="B248" s="155"/>
      <c r="C248" s="150"/>
      <c r="D248" s="150"/>
      <c r="E248" s="150"/>
      <c r="F248" s="150"/>
      <c r="G248" s="150"/>
      <c r="H248" s="150"/>
      <c r="I248" s="151"/>
      <c r="J248" s="119">
        <v>0</v>
      </c>
      <c r="K248" s="119">
        <v>0</v>
      </c>
      <c r="L248" s="119">
        <v>0</v>
      </c>
    </row>
    <row r="249" spans="1:12" x14ac:dyDescent="0.25">
      <c r="A249" s="118" t="s">
        <v>104</v>
      </c>
      <c r="B249" s="155"/>
      <c r="C249" s="150"/>
      <c r="D249" s="150"/>
      <c r="E249" s="150"/>
      <c r="F249" s="150"/>
      <c r="G249" s="150"/>
      <c r="H249" s="150"/>
      <c r="I249" s="151"/>
      <c r="J249" s="119">
        <v>0</v>
      </c>
      <c r="K249" s="119">
        <v>0</v>
      </c>
      <c r="L249" s="119">
        <v>0</v>
      </c>
    </row>
    <row r="250" spans="1:12" x14ac:dyDescent="0.25">
      <c r="A250" s="118" t="s">
        <v>105</v>
      </c>
      <c r="B250" s="155"/>
      <c r="C250" s="150"/>
      <c r="D250" s="150"/>
      <c r="E250" s="150"/>
      <c r="F250" s="150"/>
      <c r="G250" s="150"/>
      <c r="H250" s="150"/>
      <c r="I250" s="151"/>
      <c r="J250" s="119">
        <v>0</v>
      </c>
      <c r="K250" s="119">
        <v>0</v>
      </c>
      <c r="L250" s="119">
        <v>0</v>
      </c>
    </row>
    <row r="251" spans="1:12" x14ac:dyDescent="0.25">
      <c r="A251" s="118" t="s">
        <v>106</v>
      </c>
      <c r="B251" s="155"/>
      <c r="C251" s="150"/>
      <c r="D251" s="150"/>
      <c r="E251" s="150"/>
      <c r="F251" s="150"/>
      <c r="G251" s="150"/>
      <c r="H251" s="150"/>
      <c r="I251" s="151"/>
      <c r="J251" s="119">
        <v>0</v>
      </c>
      <c r="K251" s="119">
        <v>0</v>
      </c>
      <c r="L251" s="119">
        <v>0</v>
      </c>
    </row>
    <row r="252" spans="1:12" x14ac:dyDescent="0.25">
      <c r="A252" s="118" t="s">
        <v>107</v>
      </c>
      <c r="B252" s="155"/>
      <c r="C252" s="150"/>
      <c r="D252" s="150"/>
      <c r="E252" s="150"/>
      <c r="F252" s="150"/>
      <c r="G252" s="150"/>
      <c r="H252" s="150"/>
      <c r="I252" s="151"/>
      <c r="J252" s="119">
        <v>0</v>
      </c>
      <c r="K252" s="119">
        <v>0</v>
      </c>
      <c r="L252" s="119">
        <v>0</v>
      </c>
    </row>
    <row r="253" spans="1:12" x14ac:dyDescent="0.25">
      <c r="A253" s="118" t="s">
        <v>108</v>
      </c>
      <c r="B253" s="155"/>
      <c r="C253" s="150"/>
      <c r="D253" s="150"/>
      <c r="E253" s="150"/>
      <c r="F253" s="150"/>
      <c r="G253" s="150"/>
      <c r="H253" s="150"/>
      <c r="I253" s="151"/>
      <c r="J253" s="119">
        <v>0</v>
      </c>
      <c r="K253" s="119">
        <v>0</v>
      </c>
      <c r="L253" s="119">
        <v>0</v>
      </c>
    </row>
    <row r="254" spans="1:12" x14ac:dyDescent="0.25">
      <c r="A254" s="118" t="s">
        <v>109</v>
      </c>
      <c r="B254" s="155"/>
      <c r="C254" s="150"/>
      <c r="D254" s="150"/>
      <c r="E254" s="150"/>
      <c r="F254" s="150"/>
      <c r="G254" s="150"/>
      <c r="H254" s="150"/>
      <c r="I254" s="151"/>
      <c r="J254" s="119">
        <v>0</v>
      </c>
      <c r="K254" s="119">
        <v>0</v>
      </c>
      <c r="L254" s="119">
        <v>0</v>
      </c>
    </row>
    <row r="255" spans="1:12" x14ac:dyDescent="0.25">
      <c r="A255" s="118" t="s">
        <v>110</v>
      </c>
      <c r="B255" s="155"/>
      <c r="C255" s="150"/>
      <c r="D255" s="150"/>
      <c r="E255" s="150"/>
      <c r="F255" s="150"/>
      <c r="G255" s="150"/>
      <c r="H255" s="150"/>
      <c r="I255" s="151"/>
      <c r="J255" s="119">
        <v>0</v>
      </c>
      <c r="K255" s="119">
        <v>0</v>
      </c>
      <c r="L255" s="119">
        <v>0</v>
      </c>
    </row>
    <row r="256" spans="1:12" x14ac:dyDescent="0.25">
      <c r="A256" s="118" t="s">
        <v>111</v>
      </c>
      <c r="B256" s="155"/>
      <c r="C256" s="150"/>
      <c r="D256" s="150"/>
      <c r="E256" s="150"/>
      <c r="F256" s="150"/>
      <c r="G256" s="150"/>
      <c r="H256" s="150"/>
      <c r="I256" s="151"/>
      <c r="J256" s="119">
        <v>0</v>
      </c>
      <c r="K256" s="119">
        <v>0</v>
      </c>
      <c r="L256" s="119">
        <v>0</v>
      </c>
    </row>
    <row r="257" spans="1:12" x14ac:dyDescent="0.25">
      <c r="A257" s="118" t="s">
        <v>112</v>
      </c>
      <c r="B257" s="155"/>
      <c r="C257" s="150"/>
      <c r="D257" s="150"/>
      <c r="E257" s="150"/>
      <c r="F257" s="150"/>
      <c r="G257" s="150"/>
      <c r="H257" s="150"/>
      <c r="I257" s="151"/>
      <c r="J257" s="119">
        <v>0</v>
      </c>
      <c r="K257" s="119">
        <v>0</v>
      </c>
      <c r="L257" s="119">
        <v>0</v>
      </c>
    </row>
    <row r="258" spans="1:12" x14ac:dyDescent="0.25">
      <c r="A258" s="118" t="s">
        <v>113</v>
      </c>
      <c r="B258" s="155"/>
      <c r="C258" s="150"/>
      <c r="D258" s="150"/>
      <c r="E258" s="150"/>
      <c r="F258" s="150"/>
      <c r="G258" s="150"/>
      <c r="H258" s="150"/>
      <c r="I258" s="151"/>
      <c r="J258" s="119">
        <v>0</v>
      </c>
      <c r="K258" s="119">
        <v>0</v>
      </c>
      <c r="L258" s="119">
        <v>0</v>
      </c>
    </row>
    <row r="259" spans="1:12" x14ac:dyDescent="0.25">
      <c r="A259" s="118" t="s">
        <v>114</v>
      </c>
      <c r="B259" s="155"/>
      <c r="C259" s="150"/>
      <c r="D259" s="150"/>
      <c r="E259" s="150"/>
      <c r="F259" s="150"/>
      <c r="G259" s="150"/>
      <c r="H259" s="150"/>
      <c r="I259" s="151"/>
      <c r="J259" s="119">
        <v>0</v>
      </c>
      <c r="K259" s="119">
        <v>0</v>
      </c>
      <c r="L259" s="119">
        <v>0</v>
      </c>
    </row>
    <row r="260" spans="1:12" x14ac:dyDescent="0.25">
      <c r="A260" s="118" t="s">
        <v>115</v>
      </c>
      <c r="B260" s="155"/>
      <c r="C260" s="150"/>
      <c r="D260" s="150"/>
      <c r="E260" s="150"/>
      <c r="F260" s="150"/>
      <c r="G260" s="150"/>
      <c r="H260" s="150"/>
      <c r="I260" s="151"/>
      <c r="J260" s="119">
        <v>0</v>
      </c>
      <c r="K260" s="119">
        <v>0</v>
      </c>
      <c r="L260" s="119">
        <v>0</v>
      </c>
    </row>
    <row r="261" spans="1:12" x14ac:dyDescent="0.25">
      <c r="A261" s="118" t="s">
        <v>116</v>
      </c>
      <c r="B261" s="155"/>
      <c r="C261" s="150"/>
      <c r="D261" s="150"/>
      <c r="E261" s="150"/>
      <c r="F261" s="150"/>
      <c r="G261" s="150"/>
      <c r="H261" s="150"/>
      <c r="I261" s="151"/>
      <c r="J261" s="119">
        <v>0</v>
      </c>
      <c r="K261" s="119">
        <v>0</v>
      </c>
      <c r="L261" s="119">
        <v>0</v>
      </c>
    </row>
    <row r="262" spans="1:12" x14ac:dyDescent="0.25">
      <c r="A262" s="118" t="s">
        <v>117</v>
      </c>
      <c r="B262" s="155"/>
      <c r="C262" s="150"/>
      <c r="D262" s="150"/>
      <c r="E262" s="150"/>
      <c r="F262" s="150"/>
      <c r="G262" s="150"/>
      <c r="H262" s="150"/>
      <c r="I262" s="151"/>
      <c r="J262" s="119">
        <v>0</v>
      </c>
      <c r="K262" s="119">
        <v>0</v>
      </c>
      <c r="L262" s="119">
        <v>0</v>
      </c>
    </row>
    <row r="263" spans="1:12" x14ac:dyDescent="0.25">
      <c r="A263" s="127" t="s">
        <v>118</v>
      </c>
      <c r="B263" s="155"/>
      <c r="C263" s="150"/>
      <c r="D263" s="150"/>
      <c r="E263" s="150"/>
      <c r="F263" s="150"/>
      <c r="G263" s="150"/>
      <c r="H263" s="150"/>
      <c r="I263" s="151"/>
      <c r="J263" s="119">
        <v>0</v>
      </c>
      <c r="K263" s="119">
        <v>0</v>
      </c>
      <c r="L263" s="119">
        <v>0</v>
      </c>
    </row>
    <row r="264" spans="1:12" x14ac:dyDescent="0.25">
      <c r="A264" s="127" t="s">
        <v>119</v>
      </c>
      <c r="B264" s="155"/>
      <c r="C264" s="150"/>
      <c r="D264" s="150"/>
      <c r="E264" s="150"/>
      <c r="F264" s="150"/>
      <c r="G264" s="150"/>
      <c r="H264" s="150"/>
      <c r="I264" s="151"/>
      <c r="J264" s="119">
        <v>0</v>
      </c>
      <c r="K264" s="119">
        <v>0</v>
      </c>
      <c r="L264" s="119">
        <v>0</v>
      </c>
    </row>
    <row r="265" spans="1:12" x14ac:dyDescent="0.25">
      <c r="A265" s="127" t="s">
        <v>120</v>
      </c>
      <c r="B265" s="155"/>
      <c r="C265" s="150"/>
      <c r="D265" s="150"/>
      <c r="E265" s="150"/>
      <c r="F265" s="150"/>
      <c r="G265" s="150"/>
      <c r="H265" s="150"/>
      <c r="I265" s="151"/>
      <c r="J265" s="119">
        <v>0</v>
      </c>
      <c r="K265" s="119">
        <v>0</v>
      </c>
      <c r="L265" s="119">
        <v>0</v>
      </c>
    </row>
    <row r="266" spans="1:12" x14ac:dyDescent="0.25">
      <c r="A266" s="127" t="s">
        <v>121</v>
      </c>
      <c r="B266" s="155"/>
      <c r="C266" s="150"/>
      <c r="D266" s="150"/>
      <c r="E266" s="150"/>
      <c r="F266" s="150"/>
      <c r="G266" s="150"/>
      <c r="H266" s="150"/>
      <c r="I266" s="151"/>
      <c r="J266" s="119">
        <v>0</v>
      </c>
      <c r="K266" s="119">
        <v>0</v>
      </c>
      <c r="L266" s="119">
        <v>0</v>
      </c>
    </row>
    <row r="267" spans="1:12" x14ac:dyDescent="0.25">
      <c r="A267" s="127" t="s">
        <v>122</v>
      </c>
      <c r="B267" s="155"/>
      <c r="C267" s="150"/>
      <c r="D267" s="150"/>
      <c r="E267" s="150"/>
      <c r="F267" s="150"/>
      <c r="G267" s="150"/>
      <c r="H267" s="150"/>
      <c r="I267" s="151"/>
      <c r="J267" s="119">
        <v>0</v>
      </c>
      <c r="K267" s="119">
        <v>0</v>
      </c>
      <c r="L267" s="119">
        <v>0</v>
      </c>
    </row>
    <row r="268" spans="1:12" x14ac:dyDescent="0.25">
      <c r="A268" s="127" t="s">
        <v>123</v>
      </c>
      <c r="B268" s="155"/>
      <c r="C268" s="150"/>
      <c r="D268" s="150"/>
      <c r="E268" s="150"/>
      <c r="F268" s="150"/>
      <c r="G268" s="150"/>
      <c r="H268" s="150"/>
      <c r="I268" s="151"/>
      <c r="J268" s="119">
        <v>0</v>
      </c>
      <c r="K268" s="119">
        <v>0</v>
      </c>
      <c r="L268" s="119">
        <v>0</v>
      </c>
    </row>
    <row r="269" spans="1:12" x14ac:dyDescent="0.25">
      <c r="A269" s="127" t="s">
        <v>124</v>
      </c>
      <c r="B269" s="155"/>
      <c r="C269" s="150"/>
      <c r="D269" s="150"/>
      <c r="E269" s="150"/>
      <c r="F269" s="150"/>
      <c r="G269" s="150"/>
      <c r="H269" s="150"/>
      <c r="I269" s="151"/>
      <c r="J269" s="119">
        <v>0</v>
      </c>
      <c r="K269" s="119">
        <v>0</v>
      </c>
      <c r="L269" s="119">
        <v>0</v>
      </c>
    </row>
    <row r="270" spans="1:12" x14ac:dyDescent="0.25">
      <c r="A270" s="127" t="s">
        <v>125</v>
      </c>
      <c r="B270" s="155"/>
      <c r="C270" s="150"/>
      <c r="D270" s="150"/>
      <c r="E270" s="150"/>
      <c r="F270" s="150"/>
      <c r="G270" s="150"/>
      <c r="H270" s="150"/>
      <c r="I270" s="151"/>
      <c r="J270" s="119">
        <v>0</v>
      </c>
      <c r="K270" s="119">
        <v>0</v>
      </c>
      <c r="L270" s="119">
        <v>0</v>
      </c>
    </row>
    <row r="271" spans="1:12" x14ac:dyDescent="0.25">
      <c r="A271" s="127" t="s">
        <v>126</v>
      </c>
      <c r="B271" s="155"/>
      <c r="C271" s="150"/>
      <c r="D271" s="150"/>
      <c r="E271" s="150"/>
      <c r="F271" s="150"/>
      <c r="G271" s="150"/>
      <c r="H271" s="150"/>
      <c r="I271" s="151"/>
      <c r="J271" s="119">
        <v>0</v>
      </c>
      <c r="K271" s="119">
        <v>0</v>
      </c>
      <c r="L271" s="119">
        <v>0</v>
      </c>
    </row>
    <row r="272" spans="1:12" x14ac:dyDescent="0.25">
      <c r="A272" s="127" t="s">
        <v>127</v>
      </c>
      <c r="B272" s="155"/>
      <c r="C272" s="150"/>
      <c r="D272" s="150"/>
      <c r="E272" s="150"/>
      <c r="F272" s="150"/>
      <c r="G272" s="150"/>
      <c r="H272" s="150"/>
      <c r="I272" s="151"/>
      <c r="J272" s="119">
        <v>0</v>
      </c>
      <c r="K272" s="119">
        <v>0</v>
      </c>
      <c r="L272" s="119">
        <v>0</v>
      </c>
    </row>
    <row r="273" spans="1:12" x14ac:dyDescent="0.25">
      <c r="A273" s="38"/>
      <c r="B273" s="55"/>
      <c r="C273" s="40"/>
      <c r="D273" s="40"/>
      <c r="E273" s="40"/>
      <c r="F273" s="40"/>
      <c r="G273" s="40"/>
      <c r="H273" s="40"/>
      <c r="I273" s="56"/>
      <c r="J273" s="57"/>
      <c r="K273" s="57"/>
      <c r="L273" s="57"/>
    </row>
    <row r="274" spans="1:12" ht="25.5" x14ac:dyDescent="0.25">
      <c r="A274" s="30"/>
      <c r="B274" s="31"/>
      <c r="C274" s="31"/>
      <c r="D274" s="31"/>
      <c r="E274" s="31"/>
      <c r="F274" s="31"/>
      <c r="G274" s="31"/>
      <c r="H274" s="31"/>
      <c r="I274" s="31"/>
      <c r="J274" s="18" t="s">
        <v>32</v>
      </c>
      <c r="K274" s="18" t="s">
        <v>33</v>
      </c>
      <c r="L274" s="19" t="s">
        <v>12</v>
      </c>
    </row>
    <row r="275" spans="1:12" x14ac:dyDescent="0.25">
      <c r="A275" s="21"/>
      <c r="B275" s="167" t="s">
        <v>79</v>
      </c>
      <c r="C275" s="167"/>
      <c r="D275" s="167"/>
      <c r="E275" s="167"/>
      <c r="F275" s="167"/>
      <c r="G275" s="167"/>
      <c r="H275" s="167"/>
      <c r="I275" s="170"/>
      <c r="J275" s="47">
        <f>SUM(J223:J272)</f>
        <v>0</v>
      </c>
      <c r="K275" s="47">
        <f>SUM(K223:K272)</f>
        <v>0</v>
      </c>
      <c r="L275" s="47">
        <f>SUM(L223:L272)</f>
        <v>0</v>
      </c>
    </row>
    <row r="276" spans="1:12" ht="15.75" thickBot="1" x14ac:dyDescent="0.3">
      <c r="A276" s="79"/>
      <c r="B276" s="83" t="s">
        <v>53</v>
      </c>
      <c r="C276" s="80"/>
      <c r="D276" s="80"/>
      <c r="E276" s="80"/>
      <c r="F276" s="80"/>
      <c r="G276" s="80"/>
      <c r="H276" s="80"/>
      <c r="I276" s="80"/>
      <c r="J276" s="81"/>
      <c r="K276" s="81"/>
      <c r="L276" s="81"/>
    </row>
    <row r="277" spans="1:12" ht="15.75" thickTop="1" x14ac:dyDescent="0.25">
      <c r="A277" s="22"/>
      <c r="B277" s="35"/>
      <c r="C277" s="36"/>
      <c r="D277" s="36"/>
      <c r="E277" s="36"/>
      <c r="F277" s="36"/>
      <c r="G277" s="36"/>
      <c r="H277" s="36"/>
      <c r="I277" s="36"/>
      <c r="J277" s="27"/>
    </row>
    <row r="278" spans="1:12" x14ac:dyDescent="0.25">
      <c r="A278" s="22"/>
      <c r="B278" s="144" t="s">
        <v>60</v>
      </c>
      <c r="C278" s="136"/>
      <c r="D278" s="136"/>
      <c r="E278" s="136"/>
      <c r="F278" s="136"/>
      <c r="G278" s="136"/>
      <c r="H278" s="123">
        <v>0</v>
      </c>
      <c r="I278" s="22"/>
      <c r="J278" s="25"/>
    </row>
    <row r="279" spans="1:12" x14ac:dyDescent="0.25">
      <c r="A279" s="22"/>
      <c r="B279" s="144" t="s">
        <v>41</v>
      </c>
      <c r="C279" s="136"/>
      <c r="D279" s="136"/>
      <c r="E279" s="136"/>
      <c r="F279" s="136"/>
      <c r="G279" s="136"/>
      <c r="H279" s="49">
        <f>G15</f>
        <v>0</v>
      </c>
      <c r="I279" s="22"/>
      <c r="J279" s="25"/>
    </row>
    <row r="280" spans="1:12" x14ac:dyDescent="0.25">
      <c r="A280" s="22"/>
      <c r="B280" s="24"/>
      <c r="C280" s="22"/>
      <c r="D280" s="26"/>
      <c r="E280" s="22"/>
      <c r="F280" s="22"/>
      <c r="G280" s="22"/>
      <c r="H280" s="22"/>
      <c r="I280" s="22"/>
      <c r="J280" s="25"/>
    </row>
    <row r="281" spans="1:12" x14ac:dyDescent="0.25">
      <c r="A281" s="22"/>
      <c r="B281" s="23" t="s">
        <v>43</v>
      </c>
      <c r="C281" s="22"/>
      <c r="D281" s="26"/>
      <c r="E281" s="22"/>
      <c r="F281" s="22"/>
      <c r="G281" s="22"/>
      <c r="H281" s="22"/>
      <c r="I281" s="22"/>
      <c r="J281" s="25"/>
    </row>
    <row r="282" spans="1:12" ht="25.5" x14ac:dyDescent="0.25">
      <c r="B282" s="145" t="s">
        <v>44</v>
      </c>
      <c r="C282" s="146"/>
      <c r="D282" s="146"/>
      <c r="E282" s="146"/>
      <c r="F282" s="146"/>
      <c r="G282" s="146"/>
      <c r="H282" s="147"/>
      <c r="I282" s="18" t="s">
        <v>45</v>
      </c>
      <c r="J282" s="18" t="s">
        <v>32</v>
      </c>
      <c r="K282" s="18" t="s">
        <v>33</v>
      </c>
      <c r="L282" s="19" t="s">
        <v>12</v>
      </c>
    </row>
    <row r="283" spans="1:12" x14ac:dyDescent="0.25">
      <c r="A283" s="118" t="s">
        <v>13</v>
      </c>
      <c r="B283" s="153"/>
      <c r="C283" s="154"/>
      <c r="D283" s="154"/>
      <c r="E283" s="154"/>
      <c r="F283" s="154"/>
      <c r="G283" s="154"/>
      <c r="H283" s="154"/>
      <c r="I283" s="119">
        <v>0</v>
      </c>
      <c r="J283" s="14">
        <f t="shared" ref="J283:J294" si="28">ROUND($H$278*I283,0)</f>
        <v>0</v>
      </c>
      <c r="K283" s="14">
        <f t="shared" ref="K283:K294" si="29">ROUND(I283-J283,0)</f>
        <v>0</v>
      </c>
      <c r="L283" s="14">
        <f>J283+K283</f>
        <v>0</v>
      </c>
    </row>
    <row r="284" spans="1:12" x14ac:dyDescent="0.25">
      <c r="A284" s="118" t="s">
        <v>14</v>
      </c>
      <c r="B284" s="153"/>
      <c r="C284" s="154"/>
      <c r="D284" s="154"/>
      <c r="E284" s="154"/>
      <c r="F284" s="154"/>
      <c r="G284" s="154"/>
      <c r="H284" s="154"/>
      <c r="I284" s="119">
        <v>0</v>
      </c>
      <c r="J284" s="14">
        <f t="shared" si="28"/>
        <v>0</v>
      </c>
      <c r="K284" s="14">
        <f t="shared" si="29"/>
        <v>0</v>
      </c>
      <c r="L284" s="14">
        <f t="shared" ref="L284:L293" si="30">J284+K284</f>
        <v>0</v>
      </c>
    </row>
    <row r="285" spans="1:12" x14ac:dyDescent="0.25">
      <c r="A285" s="118" t="s">
        <v>15</v>
      </c>
      <c r="B285" s="153"/>
      <c r="C285" s="154"/>
      <c r="D285" s="154"/>
      <c r="E285" s="154"/>
      <c r="F285" s="154"/>
      <c r="G285" s="154"/>
      <c r="H285" s="154"/>
      <c r="I285" s="119">
        <v>0</v>
      </c>
      <c r="J285" s="14">
        <f t="shared" si="28"/>
        <v>0</v>
      </c>
      <c r="K285" s="14">
        <f t="shared" si="29"/>
        <v>0</v>
      </c>
      <c r="L285" s="14">
        <f t="shared" si="30"/>
        <v>0</v>
      </c>
    </row>
    <row r="286" spans="1:12" ht="15" customHeight="1" x14ac:dyDescent="0.25">
      <c r="A286" s="118" t="s">
        <v>16</v>
      </c>
      <c r="B286" s="153"/>
      <c r="C286" s="154"/>
      <c r="D286" s="154"/>
      <c r="E286" s="154"/>
      <c r="F286" s="154"/>
      <c r="G286" s="154"/>
      <c r="H286" s="154"/>
      <c r="I286" s="119">
        <v>0</v>
      </c>
      <c r="J286" s="14">
        <f t="shared" si="28"/>
        <v>0</v>
      </c>
      <c r="K286" s="14">
        <f t="shared" si="29"/>
        <v>0</v>
      </c>
      <c r="L286" s="14">
        <f t="shared" si="30"/>
        <v>0</v>
      </c>
    </row>
    <row r="287" spans="1:12" x14ac:dyDescent="0.25">
      <c r="A287" s="118" t="s">
        <v>17</v>
      </c>
      <c r="B287" s="153"/>
      <c r="C287" s="154"/>
      <c r="D287" s="154"/>
      <c r="E287" s="154"/>
      <c r="F287" s="154"/>
      <c r="G287" s="154"/>
      <c r="H287" s="154"/>
      <c r="I287" s="119">
        <v>0</v>
      </c>
      <c r="J287" s="14">
        <f t="shared" si="28"/>
        <v>0</v>
      </c>
      <c r="K287" s="14">
        <f t="shared" si="29"/>
        <v>0</v>
      </c>
      <c r="L287" s="14">
        <f t="shared" si="30"/>
        <v>0</v>
      </c>
    </row>
    <row r="288" spans="1:12" x14ac:dyDescent="0.25">
      <c r="A288" s="118" t="s">
        <v>18</v>
      </c>
      <c r="B288" s="153"/>
      <c r="C288" s="154"/>
      <c r="D288" s="154"/>
      <c r="E288" s="154"/>
      <c r="F288" s="154"/>
      <c r="G288" s="154"/>
      <c r="H288" s="154"/>
      <c r="I288" s="119">
        <v>0</v>
      </c>
      <c r="J288" s="14">
        <f t="shared" si="28"/>
        <v>0</v>
      </c>
      <c r="K288" s="14">
        <f t="shared" si="29"/>
        <v>0</v>
      </c>
      <c r="L288" s="14">
        <f t="shared" si="30"/>
        <v>0</v>
      </c>
    </row>
    <row r="289" spans="1:12" x14ac:dyDescent="0.25">
      <c r="A289" s="118" t="s">
        <v>19</v>
      </c>
      <c r="B289" s="153"/>
      <c r="C289" s="154"/>
      <c r="D289" s="154"/>
      <c r="E289" s="154"/>
      <c r="F289" s="154"/>
      <c r="G289" s="154"/>
      <c r="H289" s="154"/>
      <c r="I289" s="119">
        <v>0</v>
      </c>
      <c r="J289" s="14">
        <f t="shared" si="28"/>
        <v>0</v>
      </c>
      <c r="K289" s="14">
        <f t="shared" si="29"/>
        <v>0</v>
      </c>
      <c r="L289" s="14">
        <f t="shared" si="30"/>
        <v>0</v>
      </c>
    </row>
    <row r="290" spans="1:12" x14ac:dyDescent="0.25">
      <c r="A290" s="118" t="s">
        <v>20</v>
      </c>
      <c r="B290" s="153"/>
      <c r="C290" s="154"/>
      <c r="D290" s="154"/>
      <c r="E290" s="154"/>
      <c r="F290" s="154"/>
      <c r="G290" s="154"/>
      <c r="H290" s="154"/>
      <c r="I290" s="119">
        <v>0</v>
      </c>
      <c r="J290" s="14">
        <f t="shared" si="28"/>
        <v>0</v>
      </c>
      <c r="K290" s="14">
        <f t="shared" si="29"/>
        <v>0</v>
      </c>
      <c r="L290" s="14">
        <f t="shared" si="30"/>
        <v>0</v>
      </c>
    </row>
    <row r="291" spans="1:12" x14ac:dyDescent="0.25">
      <c r="A291" s="118" t="s">
        <v>21</v>
      </c>
      <c r="B291" s="153"/>
      <c r="C291" s="154"/>
      <c r="D291" s="154"/>
      <c r="E291" s="154"/>
      <c r="F291" s="154"/>
      <c r="G291" s="154"/>
      <c r="H291" s="154"/>
      <c r="I291" s="119">
        <v>0</v>
      </c>
      <c r="J291" s="14">
        <f t="shared" si="28"/>
        <v>0</v>
      </c>
      <c r="K291" s="14">
        <f t="shared" si="29"/>
        <v>0</v>
      </c>
      <c r="L291" s="14">
        <f t="shared" si="30"/>
        <v>0</v>
      </c>
    </row>
    <row r="292" spans="1:12" x14ac:dyDescent="0.25">
      <c r="A292" s="118" t="s">
        <v>22</v>
      </c>
      <c r="B292" s="153"/>
      <c r="C292" s="154"/>
      <c r="D292" s="154"/>
      <c r="E292" s="154"/>
      <c r="F292" s="154"/>
      <c r="G292" s="154"/>
      <c r="H292" s="154"/>
      <c r="I292" s="119">
        <v>0</v>
      </c>
      <c r="J292" s="14">
        <f t="shared" si="28"/>
        <v>0</v>
      </c>
      <c r="K292" s="14">
        <f t="shared" si="29"/>
        <v>0</v>
      </c>
      <c r="L292" s="14">
        <f t="shared" si="30"/>
        <v>0</v>
      </c>
    </row>
    <row r="293" spans="1:12" x14ac:dyDescent="0.25">
      <c r="A293" s="118" t="s">
        <v>23</v>
      </c>
      <c r="B293" s="153"/>
      <c r="C293" s="154"/>
      <c r="D293" s="154"/>
      <c r="E293" s="154"/>
      <c r="F293" s="154"/>
      <c r="G293" s="154"/>
      <c r="H293" s="154"/>
      <c r="I293" s="119">
        <v>0</v>
      </c>
      <c r="J293" s="14">
        <f t="shared" si="28"/>
        <v>0</v>
      </c>
      <c r="K293" s="14">
        <f t="shared" si="29"/>
        <v>0</v>
      </c>
      <c r="L293" s="14">
        <f t="shared" si="30"/>
        <v>0</v>
      </c>
    </row>
    <row r="294" spans="1:12" x14ac:dyDescent="0.25">
      <c r="A294" s="118" t="s">
        <v>24</v>
      </c>
      <c r="B294" s="155"/>
      <c r="C294" s="150"/>
      <c r="D294" s="150"/>
      <c r="E294" s="150"/>
      <c r="F294" s="150"/>
      <c r="G294" s="150"/>
      <c r="H294" s="150"/>
      <c r="I294" s="119">
        <v>0</v>
      </c>
      <c r="J294" s="14">
        <f t="shared" si="28"/>
        <v>0</v>
      </c>
      <c r="K294" s="14">
        <f t="shared" si="29"/>
        <v>0</v>
      </c>
      <c r="L294" s="14">
        <f>J294+K294</f>
        <v>0</v>
      </c>
    </row>
    <row r="295" spans="1:12" x14ac:dyDescent="0.25">
      <c r="A295" s="22"/>
      <c r="B295" s="24"/>
      <c r="C295" s="22"/>
      <c r="D295" s="26"/>
      <c r="E295" s="22"/>
      <c r="F295" s="22"/>
      <c r="G295" s="22"/>
      <c r="H295" s="22"/>
      <c r="I295" s="22"/>
      <c r="J295" s="25"/>
    </row>
    <row r="296" spans="1:12" x14ac:dyDescent="0.25">
      <c r="A296" s="22"/>
      <c r="B296" s="23" t="s">
        <v>46</v>
      </c>
      <c r="C296" s="22"/>
      <c r="D296" s="26"/>
      <c r="E296" s="22"/>
      <c r="F296" s="22"/>
      <c r="G296" s="22"/>
      <c r="H296" s="22"/>
      <c r="I296" s="22"/>
      <c r="J296" s="25"/>
    </row>
    <row r="297" spans="1:12" ht="25.5" x14ac:dyDescent="0.25">
      <c r="B297" s="145" t="s">
        <v>44</v>
      </c>
      <c r="C297" s="146"/>
      <c r="D297" s="146"/>
      <c r="E297" s="146"/>
      <c r="F297" s="146"/>
      <c r="G297" s="146"/>
      <c r="H297" s="147"/>
      <c r="I297" s="18" t="s">
        <v>45</v>
      </c>
      <c r="J297" s="18" t="s">
        <v>32</v>
      </c>
      <c r="K297" s="18" t="s">
        <v>33</v>
      </c>
      <c r="L297" s="19" t="s">
        <v>12</v>
      </c>
    </row>
    <row r="298" spans="1:12" x14ac:dyDescent="0.25">
      <c r="A298" s="118" t="s">
        <v>13</v>
      </c>
      <c r="B298" s="153"/>
      <c r="C298" s="154"/>
      <c r="D298" s="154"/>
      <c r="E298" s="154"/>
      <c r="F298" s="154"/>
      <c r="G298" s="154"/>
      <c r="H298" s="154"/>
      <c r="I298" s="119">
        <v>0</v>
      </c>
      <c r="J298" s="14">
        <f t="shared" ref="J298:J309" si="31">ROUND($H$278*$H$279*I298,0)</f>
        <v>0</v>
      </c>
      <c r="K298" s="14">
        <f t="shared" ref="K298:K309" si="32">ROUND((I298*$H$279)-J298,0)</f>
        <v>0</v>
      </c>
      <c r="L298" s="14">
        <f>J298+K298</f>
        <v>0</v>
      </c>
    </row>
    <row r="299" spans="1:12" x14ac:dyDescent="0.25">
      <c r="A299" s="118" t="s">
        <v>14</v>
      </c>
      <c r="B299" s="153"/>
      <c r="C299" s="154"/>
      <c r="D299" s="154"/>
      <c r="E299" s="154"/>
      <c r="F299" s="154"/>
      <c r="G299" s="154"/>
      <c r="H299" s="154"/>
      <c r="I299" s="119">
        <v>0</v>
      </c>
      <c r="J299" s="14">
        <f t="shared" si="31"/>
        <v>0</v>
      </c>
      <c r="K299" s="14">
        <f t="shared" si="32"/>
        <v>0</v>
      </c>
      <c r="L299" s="14">
        <f t="shared" ref="L299:L309" si="33">J299+K299</f>
        <v>0</v>
      </c>
    </row>
    <row r="300" spans="1:12" x14ac:dyDescent="0.25">
      <c r="A300" s="118" t="s">
        <v>15</v>
      </c>
      <c r="B300" s="153"/>
      <c r="C300" s="154"/>
      <c r="D300" s="154"/>
      <c r="E300" s="154"/>
      <c r="F300" s="154"/>
      <c r="G300" s="154"/>
      <c r="H300" s="154"/>
      <c r="I300" s="119">
        <v>0</v>
      </c>
      <c r="J300" s="14">
        <f t="shared" si="31"/>
        <v>0</v>
      </c>
      <c r="K300" s="14">
        <f t="shared" si="32"/>
        <v>0</v>
      </c>
      <c r="L300" s="14">
        <f t="shared" si="33"/>
        <v>0</v>
      </c>
    </row>
    <row r="301" spans="1:12" x14ac:dyDescent="0.25">
      <c r="A301" s="118" t="s">
        <v>16</v>
      </c>
      <c r="B301" s="153"/>
      <c r="C301" s="154"/>
      <c r="D301" s="154"/>
      <c r="E301" s="154"/>
      <c r="F301" s="154"/>
      <c r="G301" s="154"/>
      <c r="H301" s="154"/>
      <c r="I301" s="119">
        <v>0</v>
      </c>
      <c r="J301" s="14">
        <f t="shared" si="31"/>
        <v>0</v>
      </c>
      <c r="K301" s="14">
        <f t="shared" si="32"/>
        <v>0</v>
      </c>
      <c r="L301" s="14">
        <f t="shared" si="33"/>
        <v>0</v>
      </c>
    </row>
    <row r="302" spans="1:12" x14ac:dyDescent="0.25">
      <c r="A302" s="118" t="s">
        <v>17</v>
      </c>
      <c r="B302" s="153"/>
      <c r="C302" s="154"/>
      <c r="D302" s="154"/>
      <c r="E302" s="154"/>
      <c r="F302" s="154"/>
      <c r="G302" s="154"/>
      <c r="H302" s="154"/>
      <c r="I302" s="119">
        <v>0</v>
      </c>
      <c r="J302" s="14">
        <f t="shared" si="31"/>
        <v>0</v>
      </c>
      <c r="K302" s="14">
        <f t="shared" si="32"/>
        <v>0</v>
      </c>
      <c r="L302" s="14">
        <f t="shared" si="33"/>
        <v>0</v>
      </c>
    </row>
    <row r="303" spans="1:12" x14ac:dyDescent="0.25">
      <c r="A303" s="118" t="s">
        <v>18</v>
      </c>
      <c r="B303" s="153"/>
      <c r="C303" s="154"/>
      <c r="D303" s="154"/>
      <c r="E303" s="154"/>
      <c r="F303" s="154"/>
      <c r="G303" s="154"/>
      <c r="H303" s="154"/>
      <c r="I303" s="119">
        <v>0</v>
      </c>
      <c r="J303" s="14">
        <f t="shared" si="31"/>
        <v>0</v>
      </c>
      <c r="K303" s="14">
        <f t="shared" si="32"/>
        <v>0</v>
      </c>
      <c r="L303" s="14">
        <f t="shared" si="33"/>
        <v>0</v>
      </c>
    </row>
    <row r="304" spans="1:12" x14ac:dyDescent="0.25">
      <c r="A304" s="118" t="s">
        <v>19</v>
      </c>
      <c r="B304" s="153"/>
      <c r="C304" s="154"/>
      <c r="D304" s="154"/>
      <c r="E304" s="154"/>
      <c r="F304" s="154"/>
      <c r="G304" s="154"/>
      <c r="H304" s="154"/>
      <c r="I304" s="119">
        <v>0</v>
      </c>
      <c r="J304" s="14">
        <f t="shared" si="31"/>
        <v>0</v>
      </c>
      <c r="K304" s="14">
        <f t="shared" si="32"/>
        <v>0</v>
      </c>
      <c r="L304" s="14">
        <f t="shared" si="33"/>
        <v>0</v>
      </c>
    </row>
    <row r="305" spans="1:12" x14ac:dyDescent="0.25">
      <c r="A305" s="118" t="s">
        <v>20</v>
      </c>
      <c r="B305" s="153"/>
      <c r="C305" s="154"/>
      <c r="D305" s="154"/>
      <c r="E305" s="154"/>
      <c r="F305" s="154"/>
      <c r="G305" s="154"/>
      <c r="H305" s="154"/>
      <c r="I305" s="119">
        <v>0</v>
      </c>
      <c r="J305" s="14">
        <f t="shared" si="31"/>
        <v>0</v>
      </c>
      <c r="K305" s="14">
        <f t="shared" si="32"/>
        <v>0</v>
      </c>
      <c r="L305" s="14">
        <f t="shared" si="33"/>
        <v>0</v>
      </c>
    </row>
    <row r="306" spans="1:12" x14ac:dyDescent="0.25">
      <c r="A306" s="118" t="s">
        <v>21</v>
      </c>
      <c r="B306" s="153"/>
      <c r="C306" s="154"/>
      <c r="D306" s="154"/>
      <c r="E306" s="154"/>
      <c r="F306" s="154"/>
      <c r="G306" s="154"/>
      <c r="H306" s="154"/>
      <c r="I306" s="119">
        <v>0</v>
      </c>
      <c r="J306" s="14">
        <f t="shared" si="31"/>
        <v>0</v>
      </c>
      <c r="K306" s="14">
        <f t="shared" si="32"/>
        <v>0</v>
      </c>
      <c r="L306" s="14">
        <f t="shared" si="33"/>
        <v>0</v>
      </c>
    </row>
    <row r="307" spans="1:12" x14ac:dyDescent="0.25">
      <c r="A307" s="118" t="s">
        <v>22</v>
      </c>
      <c r="B307" s="153"/>
      <c r="C307" s="154"/>
      <c r="D307" s="154"/>
      <c r="E307" s="154"/>
      <c r="F307" s="154"/>
      <c r="G307" s="154"/>
      <c r="H307" s="154"/>
      <c r="I307" s="119">
        <v>0</v>
      </c>
      <c r="J307" s="14">
        <f t="shared" si="31"/>
        <v>0</v>
      </c>
      <c r="K307" s="14">
        <f t="shared" si="32"/>
        <v>0</v>
      </c>
      <c r="L307" s="14">
        <f t="shared" si="33"/>
        <v>0</v>
      </c>
    </row>
    <row r="308" spans="1:12" x14ac:dyDescent="0.25">
      <c r="A308" s="118" t="s">
        <v>23</v>
      </c>
      <c r="B308" s="153"/>
      <c r="C308" s="154"/>
      <c r="D308" s="154"/>
      <c r="E308" s="154"/>
      <c r="F308" s="154"/>
      <c r="G308" s="154"/>
      <c r="H308" s="154"/>
      <c r="I308" s="119">
        <v>0</v>
      </c>
      <c r="J308" s="14">
        <f t="shared" si="31"/>
        <v>0</v>
      </c>
      <c r="K308" s="14">
        <f t="shared" si="32"/>
        <v>0</v>
      </c>
      <c r="L308" s="14">
        <f t="shared" si="33"/>
        <v>0</v>
      </c>
    </row>
    <row r="309" spans="1:12" x14ac:dyDescent="0.25">
      <c r="A309" s="118" t="s">
        <v>24</v>
      </c>
      <c r="B309" s="155"/>
      <c r="C309" s="150"/>
      <c r="D309" s="150"/>
      <c r="E309" s="150"/>
      <c r="F309" s="150"/>
      <c r="G309" s="150"/>
      <c r="H309" s="150"/>
      <c r="I309" s="119">
        <v>0</v>
      </c>
      <c r="J309" s="14">
        <f t="shared" si="31"/>
        <v>0</v>
      </c>
      <c r="K309" s="14">
        <f t="shared" si="32"/>
        <v>0</v>
      </c>
      <c r="L309" s="14">
        <f t="shared" si="33"/>
        <v>0</v>
      </c>
    </row>
    <row r="310" spans="1:12" x14ac:dyDescent="0.25">
      <c r="A310" s="22"/>
      <c r="B310" s="35"/>
      <c r="C310" s="36"/>
      <c r="D310" s="36"/>
      <c r="E310" s="36"/>
      <c r="F310" s="36"/>
      <c r="G310" s="36"/>
      <c r="H310" s="36"/>
      <c r="I310" s="36"/>
      <c r="J310" s="27"/>
    </row>
    <row r="311" spans="1:12" ht="25.5" x14ac:dyDescent="0.25">
      <c r="A311" s="22"/>
      <c r="B311" s="22"/>
      <c r="C311" s="22"/>
      <c r="D311" s="22"/>
      <c r="E311" s="22"/>
      <c r="F311" s="22"/>
      <c r="G311" s="22"/>
      <c r="H311" s="22"/>
      <c r="I311" s="22"/>
      <c r="J311" s="18" t="s">
        <v>32</v>
      </c>
      <c r="K311" s="18" t="s">
        <v>33</v>
      </c>
      <c r="L311" s="19" t="s">
        <v>12</v>
      </c>
    </row>
    <row r="312" spans="1:12" x14ac:dyDescent="0.25">
      <c r="A312" s="21"/>
      <c r="B312" s="167" t="s">
        <v>80</v>
      </c>
      <c r="C312" s="168"/>
      <c r="D312" s="168"/>
      <c r="E312" s="168"/>
      <c r="F312" s="168"/>
      <c r="G312" s="168"/>
      <c r="H312" s="168"/>
      <c r="I312" s="169"/>
      <c r="J312" s="58">
        <f>SUM(J298:J309,J283:J294)</f>
        <v>0</v>
      </c>
      <c r="K312" s="58">
        <f t="shared" ref="K312:L312" si="34">SUM(K298:K309,K283:K294)</f>
        <v>0</v>
      </c>
      <c r="L312" s="58">
        <f t="shared" si="34"/>
        <v>0</v>
      </c>
    </row>
    <row r="313" spans="1:12" x14ac:dyDescent="0.25">
      <c r="A313" s="22"/>
      <c r="B313" s="28"/>
      <c r="C313" s="22"/>
      <c r="D313" s="22"/>
      <c r="E313" s="22"/>
      <c r="F313" s="22"/>
      <c r="G313" s="22"/>
      <c r="H313" s="22"/>
      <c r="I313" s="22"/>
      <c r="J313" s="29"/>
    </row>
    <row r="314" spans="1:12" ht="15.75" thickBot="1" x14ac:dyDescent="0.3">
      <c r="A314" s="79"/>
      <c r="B314" s="83" t="s">
        <v>27</v>
      </c>
      <c r="C314" s="80"/>
      <c r="D314" s="80"/>
      <c r="E314" s="80"/>
      <c r="F314" s="80"/>
      <c r="G314" s="80"/>
      <c r="H314" s="80"/>
      <c r="I314" s="80"/>
      <c r="J314" s="81"/>
      <c r="K314" s="81"/>
      <c r="L314" s="81"/>
    </row>
    <row r="315" spans="1:12" ht="15.75" thickTop="1" x14ac:dyDescent="0.25">
      <c r="A315" s="22"/>
      <c r="B315" s="28" t="s">
        <v>64</v>
      </c>
      <c r="C315" s="24"/>
      <c r="D315" s="24"/>
      <c r="E315" s="24"/>
      <c r="F315" s="24"/>
      <c r="G315" s="24"/>
      <c r="H315" s="24"/>
      <c r="I315" s="22"/>
      <c r="J315" s="29"/>
    </row>
    <row r="316" spans="1:12" ht="25.5" x14ac:dyDescent="0.25">
      <c r="A316" s="22"/>
      <c r="B316" s="28"/>
      <c r="C316" s="24"/>
      <c r="D316" s="24"/>
      <c r="E316" s="24"/>
      <c r="F316" s="24"/>
      <c r="G316" s="24"/>
      <c r="H316" s="24"/>
      <c r="I316" s="22"/>
      <c r="J316" s="18" t="s">
        <v>32</v>
      </c>
      <c r="K316" s="18" t="s">
        <v>33</v>
      </c>
      <c r="L316" s="19" t="s">
        <v>12</v>
      </c>
    </row>
    <row r="317" spans="1:12" x14ac:dyDescent="0.25">
      <c r="A317" s="22"/>
      <c r="B317" s="28"/>
      <c r="E317" s="126"/>
      <c r="F317" s="24" t="s">
        <v>0</v>
      </c>
      <c r="G317" s="24"/>
      <c r="I317" s="22"/>
      <c r="J317" s="88">
        <f>IF($C$364=TRUE,$J$60*$D$323,0)</f>
        <v>0</v>
      </c>
      <c r="K317" s="88">
        <f>IF($C$364=TRUE,$K$60*$D$323,0)</f>
        <v>0</v>
      </c>
      <c r="L317" s="88">
        <f>IF($C$364=TRUE,$L$60*$D$323,0)</f>
        <v>0</v>
      </c>
    </row>
    <row r="318" spans="1:12" x14ac:dyDescent="0.25">
      <c r="A318" s="22"/>
      <c r="B318" s="28"/>
      <c r="E318" s="126"/>
      <c r="F318" s="24" t="s">
        <v>1</v>
      </c>
      <c r="G318" s="24"/>
      <c r="I318" s="22"/>
      <c r="J318" s="88">
        <f>IF($C$365=TRUE,$J$111*$D$323,0)</f>
        <v>0</v>
      </c>
      <c r="K318" s="88">
        <f>IF($C$365=TRUE,$K$111*$D$323,0)</f>
        <v>0</v>
      </c>
      <c r="L318" s="88">
        <f>IF($C$365=TRUE,$L$111*$D$323,0)</f>
        <v>0</v>
      </c>
    </row>
    <row r="319" spans="1:12" x14ac:dyDescent="0.25">
      <c r="A319" s="22"/>
      <c r="B319" s="28"/>
      <c r="E319" s="126"/>
      <c r="F319" s="24" t="s">
        <v>2</v>
      </c>
      <c r="G319" s="24"/>
      <c r="I319" s="22"/>
      <c r="J319" s="88">
        <f>IF($C$366=TRUE,$J$149*$D$323,0)</f>
        <v>0</v>
      </c>
      <c r="K319" s="88">
        <f>IF($C$366=TRUE,$K$149*$D$323,0)</f>
        <v>0</v>
      </c>
      <c r="L319" s="88">
        <f>IF($C$366=TRUE,$L$149*$D$323,0)</f>
        <v>0</v>
      </c>
    </row>
    <row r="320" spans="1:12" x14ac:dyDescent="0.25">
      <c r="A320" s="22"/>
      <c r="B320" s="28"/>
      <c r="E320" s="126"/>
      <c r="F320" s="24" t="s">
        <v>4</v>
      </c>
      <c r="G320" s="24"/>
      <c r="I320" s="22"/>
      <c r="J320" s="88">
        <f>IF($C$367=TRUE,$J$216*$D$323,0)</f>
        <v>0</v>
      </c>
      <c r="K320" s="88">
        <f>IF($C$367=TRUE,$K$216*$D$323,0)</f>
        <v>0</v>
      </c>
      <c r="L320" s="88">
        <f>IF($C$367=TRUE,$L$216*$D$323,0)</f>
        <v>0</v>
      </c>
    </row>
    <row r="321" spans="1:12" ht="15.75" thickBot="1" x14ac:dyDescent="0.3">
      <c r="A321" s="22"/>
      <c r="B321" s="28"/>
      <c r="E321" s="126"/>
      <c r="F321" s="24" t="s">
        <v>6</v>
      </c>
      <c r="G321" s="24"/>
      <c r="I321" s="22"/>
      <c r="J321" s="89">
        <f>IF($C$368=TRUE,$J$312*$D$323,0)</f>
        <v>0</v>
      </c>
      <c r="K321" s="89">
        <f>IF($C$368=TRUE,$K$312*$D$323,0)</f>
        <v>0</v>
      </c>
      <c r="L321" s="89">
        <f>IF($C$368=TRUE,$L$312*$D$323,0)</f>
        <v>0</v>
      </c>
    </row>
    <row r="322" spans="1:12" ht="15.75" thickTop="1" x14ac:dyDescent="0.25">
      <c r="A322" s="22"/>
      <c r="B322" s="28"/>
      <c r="C322" s="24"/>
      <c r="D322" s="61"/>
      <c r="E322" s="24"/>
      <c r="F322" s="24"/>
      <c r="G322" s="24"/>
      <c r="I322" t="s">
        <v>89</v>
      </c>
      <c r="J322" s="87">
        <f>ROUND(SUM(J317:J321),0)</f>
        <v>0</v>
      </c>
      <c r="K322" s="87">
        <f t="shared" ref="K322:L322" si="35">ROUND(SUM(K317:K321),0)</f>
        <v>0</v>
      </c>
      <c r="L322" s="87">
        <f t="shared" si="35"/>
        <v>0</v>
      </c>
    </row>
    <row r="323" spans="1:12" x14ac:dyDescent="0.25">
      <c r="A323" s="22"/>
      <c r="B323" s="174" t="s">
        <v>87</v>
      </c>
      <c r="C323" s="174"/>
      <c r="D323" s="125">
        <v>0</v>
      </c>
      <c r="E323" s="55" t="s">
        <v>69</v>
      </c>
      <c r="F323" s="24"/>
      <c r="G323" s="24"/>
      <c r="H323" s="24"/>
      <c r="I323" s="22"/>
      <c r="J323" s="29"/>
    </row>
    <row r="324" spans="1:12" x14ac:dyDescent="0.25">
      <c r="A324" s="22"/>
      <c r="F324" s="55"/>
      <c r="G324" s="55"/>
      <c r="H324" s="55"/>
      <c r="I324" s="40"/>
    </row>
    <row r="325" spans="1:12" x14ac:dyDescent="0.25">
      <c r="A325" s="22"/>
      <c r="B325" s="90" t="s">
        <v>74</v>
      </c>
      <c r="F325" s="55"/>
      <c r="H325" s="55"/>
      <c r="I325" s="40"/>
      <c r="J325" s="92"/>
      <c r="K325" s="92"/>
      <c r="L325" s="92"/>
    </row>
    <row r="326" spans="1:12" x14ac:dyDescent="0.25">
      <c r="A326" s="22"/>
      <c r="B326" s="90" t="s">
        <v>86</v>
      </c>
      <c r="F326" s="55"/>
      <c r="H326" s="55"/>
      <c r="I326" s="40"/>
      <c r="J326" s="86"/>
      <c r="K326" s="86"/>
      <c r="L326" s="86"/>
    </row>
    <row r="328" spans="1:12" ht="25.5" x14ac:dyDescent="0.25">
      <c r="A328" s="22"/>
      <c r="B328" s="28"/>
      <c r="C328" s="24"/>
      <c r="D328" s="24"/>
      <c r="E328" s="24"/>
      <c r="F328" s="24"/>
      <c r="H328" s="22"/>
      <c r="I328" s="22"/>
      <c r="J328" s="18" t="s">
        <v>32</v>
      </c>
      <c r="K328" s="18" t="s">
        <v>33</v>
      </c>
      <c r="L328" s="19" t="s">
        <v>12</v>
      </c>
    </row>
    <row r="329" spans="1:12" x14ac:dyDescent="0.25">
      <c r="A329" s="21"/>
      <c r="B329" s="167" t="s">
        <v>81</v>
      </c>
      <c r="C329" s="168"/>
      <c r="D329" s="168"/>
      <c r="E329" s="168"/>
      <c r="F329" s="168"/>
      <c r="G329" s="168"/>
      <c r="H329" s="168"/>
      <c r="I329" s="169"/>
      <c r="J329" s="66">
        <f>J322</f>
        <v>0</v>
      </c>
      <c r="K329" s="66">
        <f>K322</f>
        <v>0</v>
      </c>
      <c r="L329" s="58">
        <f>L322</f>
        <v>0</v>
      </c>
    </row>
    <row r="330" spans="1:12" x14ac:dyDescent="0.25">
      <c r="A330" s="22"/>
      <c r="B330" s="28"/>
      <c r="C330" s="22"/>
      <c r="D330" s="22"/>
      <c r="E330" s="32"/>
      <c r="F330" s="22"/>
      <c r="G330" s="22"/>
      <c r="H330" s="22"/>
      <c r="I330" s="22"/>
      <c r="J330" s="33"/>
    </row>
    <row r="331" spans="1:12" ht="26.25" thickBot="1" x14ac:dyDescent="0.3">
      <c r="A331" s="22"/>
      <c r="B331" s="28"/>
      <c r="C331" s="22"/>
      <c r="D331" s="22"/>
      <c r="E331" s="32"/>
      <c r="F331" s="22"/>
      <c r="G331" s="22"/>
      <c r="H331" s="22"/>
      <c r="I331" s="22"/>
      <c r="J331" s="100" t="s">
        <v>32</v>
      </c>
      <c r="K331" s="100" t="s">
        <v>33</v>
      </c>
      <c r="L331" s="101" t="s">
        <v>12</v>
      </c>
    </row>
    <row r="332" spans="1:12" ht="15.75" thickBot="1" x14ac:dyDescent="0.3">
      <c r="A332" s="102"/>
      <c r="B332" s="164" t="s">
        <v>82</v>
      </c>
      <c r="C332" s="165"/>
      <c r="D332" s="165"/>
      <c r="E332" s="165"/>
      <c r="F332" s="165"/>
      <c r="G332" s="165"/>
      <c r="H332" s="165"/>
      <c r="I332" s="166"/>
      <c r="J332" s="103">
        <f>J60+J111+J149+J182+J216+J275+J312+J329</f>
        <v>0</v>
      </c>
      <c r="K332" s="103">
        <f>K60+K111+K149+K182+K216+K275+K312+K329</f>
        <v>0</v>
      </c>
      <c r="L332" s="104">
        <f>L60+L111+L149+L182+L216+L275+L312+L329</f>
        <v>0</v>
      </c>
    </row>
    <row r="364" spans="3:3" x14ac:dyDescent="0.25">
      <c r="C364" s="128" t="b">
        <v>0</v>
      </c>
    </row>
    <row r="365" spans="3:3" x14ac:dyDescent="0.25">
      <c r="C365" s="128" t="b">
        <v>0</v>
      </c>
    </row>
    <row r="366" spans="3:3" x14ac:dyDescent="0.25">
      <c r="C366" s="128" t="b">
        <v>0</v>
      </c>
    </row>
    <row r="367" spans="3:3" x14ac:dyDescent="0.25">
      <c r="C367" s="128" t="b">
        <v>0</v>
      </c>
    </row>
    <row r="368" spans="3:3" x14ac:dyDescent="0.25">
      <c r="C368" s="128" t="b">
        <v>0</v>
      </c>
    </row>
  </sheetData>
  <sheetProtection password="CDC1" sheet="1" objects="1" scenarios="1" selectLockedCells="1"/>
  <mergeCells count="305">
    <mergeCell ref="B256:I256"/>
    <mergeCell ref="B257:I257"/>
    <mergeCell ref="B258:I258"/>
    <mergeCell ref="B247:I247"/>
    <mergeCell ref="B248:I248"/>
    <mergeCell ref="B249:I249"/>
    <mergeCell ref="B250:I250"/>
    <mergeCell ref="B251:I251"/>
    <mergeCell ref="B252:I252"/>
    <mergeCell ref="B253:I253"/>
    <mergeCell ref="B254:I254"/>
    <mergeCell ref="B255:I255"/>
    <mergeCell ref="B238:I238"/>
    <mergeCell ref="B239:I239"/>
    <mergeCell ref="B240:I240"/>
    <mergeCell ref="B241:I241"/>
    <mergeCell ref="B242:I242"/>
    <mergeCell ref="B243:I243"/>
    <mergeCell ref="B244:I244"/>
    <mergeCell ref="B245:I245"/>
    <mergeCell ref="B246:I246"/>
    <mergeCell ref="B229:I229"/>
    <mergeCell ref="B230:I230"/>
    <mergeCell ref="B231:I231"/>
    <mergeCell ref="B232:I232"/>
    <mergeCell ref="B233:I233"/>
    <mergeCell ref="B234:I234"/>
    <mergeCell ref="B235:I235"/>
    <mergeCell ref="B236:I236"/>
    <mergeCell ref="B237:I237"/>
    <mergeCell ref="B193:H193"/>
    <mergeCell ref="B194:H194"/>
    <mergeCell ref="B195:H195"/>
    <mergeCell ref="B196:H196"/>
    <mergeCell ref="B197:H197"/>
    <mergeCell ref="B198:H198"/>
    <mergeCell ref="B151:H151"/>
    <mergeCell ref="B134:H134"/>
    <mergeCell ref="B135:H135"/>
    <mergeCell ref="B136:H136"/>
    <mergeCell ref="B137:H137"/>
    <mergeCell ref="B155:G155"/>
    <mergeCell ref="B158:H158"/>
    <mergeCell ref="B143:H143"/>
    <mergeCell ref="B144:H144"/>
    <mergeCell ref="B141:H141"/>
    <mergeCell ref="B142:H142"/>
    <mergeCell ref="B139:H139"/>
    <mergeCell ref="B140:H140"/>
    <mergeCell ref="B174:H174"/>
    <mergeCell ref="B175:H175"/>
    <mergeCell ref="B176:H176"/>
    <mergeCell ref="B162:H162"/>
    <mergeCell ref="B163:H163"/>
    <mergeCell ref="B97:L97"/>
    <mergeCell ref="B98:L98"/>
    <mergeCell ref="B191:H191"/>
    <mergeCell ref="B192:H192"/>
    <mergeCell ref="B127:H127"/>
    <mergeCell ref="B128:H128"/>
    <mergeCell ref="B164:H164"/>
    <mergeCell ref="B129:H129"/>
    <mergeCell ref="B130:H130"/>
    <mergeCell ref="B121:H121"/>
    <mergeCell ref="B122:H122"/>
    <mergeCell ref="B123:H123"/>
    <mergeCell ref="B88:L88"/>
    <mergeCell ref="B89:L89"/>
    <mergeCell ref="B90:L90"/>
    <mergeCell ref="B91:L91"/>
    <mergeCell ref="B92:L92"/>
    <mergeCell ref="B93:L93"/>
    <mergeCell ref="B94:L94"/>
    <mergeCell ref="B95:L95"/>
    <mergeCell ref="B96:L96"/>
    <mergeCell ref="B79:L79"/>
    <mergeCell ref="B80:L80"/>
    <mergeCell ref="B81:L81"/>
    <mergeCell ref="B82:L82"/>
    <mergeCell ref="B83:L83"/>
    <mergeCell ref="B84:L84"/>
    <mergeCell ref="B85:L85"/>
    <mergeCell ref="B86:L86"/>
    <mergeCell ref="B87:L87"/>
    <mergeCell ref="E47:G47"/>
    <mergeCell ref="E48:G48"/>
    <mergeCell ref="E49:G49"/>
    <mergeCell ref="B54:D54"/>
    <mergeCell ref="B55:D55"/>
    <mergeCell ref="E54:G54"/>
    <mergeCell ref="E55:G55"/>
    <mergeCell ref="B99:L99"/>
    <mergeCell ref="B100:L100"/>
    <mergeCell ref="B64:L64"/>
    <mergeCell ref="B65:L65"/>
    <mergeCell ref="B66:L66"/>
    <mergeCell ref="B67:L67"/>
    <mergeCell ref="B68:L68"/>
    <mergeCell ref="B69:L69"/>
    <mergeCell ref="B70:L70"/>
    <mergeCell ref="B71:L71"/>
    <mergeCell ref="B72:L72"/>
    <mergeCell ref="B73:L73"/>
    <mergeCell ref="B74:L74"/>
    <mergeCell ref="B75:L75"/>
    <mergeCell ref="B76:L76"/>
    <mergeCell ref="B77:L77"/>
    <mergeCell ref="B78:L78"/>
    <mergeCell ref="B323:C323"/>
    <mergeCell ref="B220:L220"/>
    <mergeCell ref="B145:H145"/>
    <mergeCell ref="B146:H146"/>
    <mergeCell ref="B154:G154"/>
    <mergeCell ref="B179:H179"/>
    <mergeCell ref="B171:H171"/>
    <mergeCell ref="B172:H172"/>
    <mergeCell ref="B173:H173"/>
    <mergeCell ref="B177:H177"/>
    <mergeCell ref="B178:H178"/>
    <mergeCell ref="B170:H170"/>
    <mergeCell ref="B165:H165"/>
    <mergeCell ref="B166:H166"/>
    <mergeCell ref="B167:H167"/>
    <mergeCell ref="B213:H213"/>
    <mergeCell ref="B189:H189"/>
    <mergeCell ref="B190:H190"/>
    <mergeCell ref="B210:H210"/>
    <mergeCell ref="B211:H211"/>
    <mergeCell ref="B212:H212"/>
    <mergeCell ref="B159:H159"/>
    <mergeCell ref="B160:H160"/>
    <mergeCell ref="B161:H161"/>
    <mergeCell ref="B12:F12"/>
    <mergeCell ref="B13:F13"/>
    <mergeCell ref="B14:F14"/>
    <mergeCell ref="B15:F15"/>
    <mergeCell ref="B63:L63"/>
    <mergeCell ref="B275:I275"/>
    <mergeCell ref="B111:I111"/>
    <mergeCell ref="B149:I149"/>
    <mergeCell ref="B182:I182"/>
    <mergeCell ref="B216:I216"/>
    <mergeCell ref="B115:G115"/>
    <mergeCell ref="B116:G116"/>
    <mergeCell ref="B119:H119"/>
    <mergeCell ref="B120:H120"/>
    <mergeCell ref="A58:L58"/>
    <mergeCell ref="B106:F106"/>
    <mergeCell ref="B124:H124"/>
    <mergeCell ref="B125:H125"/>
    <mergeCell ref="B138:H138"/>
    <mergeCell ref="B265:I265"/>
    <mergeCell ref="B266:I266"/>
    <mergeCell ref="B267:I267"/>
    <mergeCell ref="B268:I268"/>
    <mergeCell ref="B131:H131"/>
    <mergeCell ref="B332:I332"/>
    <mergeCell ref="B312:I312"/>
    <mergeCell ref="B329:I329"/>
    <mergeCell ref="B278:G278"/>
    <mergeCell ref="B279:G279"/>
    <mergeCell ref="B282:H282"/>
    <mergeCell ref="B287:H287"/>
    <mergeCell ref="B288:H288"/>
    <mergeCell ref="B289:H289"/>
    <mergeCell ref="B290:H290"/>
    <mergeCell ref="B291:H291"/>
    <mergeCell ref="B283:H283"/>
    <mergeCell ref="B284:H284"/>
    <mergeCell ref="B285:H285"/>
    <mergeCell ref="B286:H286"/>
    <mergeCell ref="B305:H305"/>
    <mergeCell ref="B306:H306"/>
    <mergeCell ref="B307:H307"/>
    <mergeCell ref="B308:H308"/>
    <mergeCell ref="B309:H309"/>
    <mergeCell ref="B292:H292"/>
    <mergeCell ref="B293:H293"/>
    <mergeCell ref="B294:H294"/>
    <mergeCell ref="B297:H297"/>
    <mergeCell ref="B222:I222"/>
    <mergeCell ref="B259:I259"/>
    <mergeCell ref="B260:I260"/>
    <mergeCell ref="B261:I261"/>
    <mergeCell ref="B262:I262"/>
    <mergeCell ref="B263:I263"/>
    <mergeCell ref="B264:I264"/>
    <mergeCell ref="B199:H199"/>
    <mergeCell ref="B200:H200"/>
    <mergeCell ref="B201:H201"/>
    <mergeCell ref="B207:H207"/>
    <mergeCell ref="B208:H208"/>
    <mergeCell ref="B209:H209"/>
    <mergeCell ref="B202:H202"/>
    <mergeCell ref="B203:H203"/>
    <mergeCell ref="B204:H204"/>
    <mergeCell ref="B205:H205"/>
    <mergeCell ref="B206:H206"/>
    <mergeCell ref="B223:I223"/>
    <mergeCell ref="B224:I224"/>
    <mergeCell ref="B225:I225"/>
    <mergeCell ref="B226:I226"/>
    <mergeCell ref="B227:I227"/>
    <mergeCell ref="B228:I228"/>
    <mergeCell ref="E21:G21"/>
    <mergeCell ref="B50:D50"/>
    <mergeCell ref="B51:D51"/>
    <mergeCell ref="E50:G50"/>
    <mergeCell ref="B19:D19"/>
    <mergeCell ref="B17:D17"/>
    <mergeCell ref="E17:G17"/>
    <mergeCell ref="B37:D37"/>
    <mergeCell ref="E36:G36"/>
    <mergeCell ref="E20:G20"/>
    <mergeCell ref="B21:D21"/>
    <mergeCell ref="B18:D18"/>
    <mergeCell ref="E18:G18"/>
    <mergeCell ref="B20:D20"/>
    <mergeCell ref="B36:D36"/>
    <mergeCell ref="E19:G19"/>
    <mergeCell ref="B22:D22"/>
    <mergeCell ref="B23:D23"/>
    <mergeCell ref="B24:D24"/>
    <mergeCell ref="B25:D25"/>
    <mergeCell ref="B26:D26"/>
    <mergeCell ref="B29:D29"/>
    <mergeCell ref="B30:D30"/>
    <mergeCell ref="B31:D31"/>
    <mergeCell ref="E37:G37"/>
    <mergeCell ref="B108:I108"/>
    <mergeCell ref="B109:I109"/>
    <mergeCell ref="B38:D38"/>
    <mergeCell ref="B39:D39"/>
    <mergeCell ref="B40:D40"/>
    <mergeCell ref="B41:D41"/>
    <mergeCell ref="B42:D42"/>
    <mergeCell ref="B43:D43"/>
    <mergeCell ref="B44:D44"/>
    <mergeCell ref="B45:D45"/>
    <mergeCell ref="B46:D46"/>
    <mergeCell ref="B47:D47"/>
    <mergeCell ref="B48:D48"/>
    <mergeCell ref="B49:D49"/>
    <mergeCell ref="E38:G38"/>
    <mergeCell ref="E39:G39"/>
    <mergeCell ref="E40:G40"/>
    <mergeCell ref="E41:G41"/>
    <mergeCell ref="E42:G42"/>
    <mergeCell ref="E43:G43"/>
    <mergeCell ref="E44:G44"/>
    <mergeCell ref="E45:G45"/>
    <mergeCell ref="E46:G46"/>
    <mergeCell ref="B298:H298"/>
    <mergeCell ref="B299:H299"/>
    <mergeCell ref="B300:H300"/>
    <mergeCell ref="B301:H301"/>
    <mergeCell ref="B302:H302"/>
    <mergeCell ref="B303:H303"/>
    <mergeCell ref="B304:H304"/>
    <mergeCell ref="B269:I269"/>
    <mergeCell ref="B272:I272"/>
    <mergeCell ref="B270:I270"/>
    <mergeCell ref="B271:I271"/>
    <mergeCell ref="A1:L1"/>
    <mergeCell ref="A2:L2"/>
    <mergeCell ref="A3:L3"/>
    <mergeCell ref="A4:L4"/>
    <mergeCell ref="A5:L5"/>
    <mergeCell ref="A6:L6"/>
    <mergeCell ref="A8:L8"/>
    <mergeCell ref="B186:F186"/>
    <mergeCell ref="B188:H188"/>
    <mergeCell ref="B102:L102"/>
    <mergeCell ref="E51:G51"/>
    <mergeCell ref="B57:D57"/>
    <mergeCell ref="B52:D52"/>
    <mergeCell ref="B56:D56"/>
    <mergeCell ref="E56:G56"/>
    <mergeCell ref="E52:G52"/>
    <mergeCell ref="B60:I60"/>
    <mergeCell ref="E53:G53"/>
    <mergeCell ref="B53:D53"/>
    <mergeCell ref="E57:G57"/>
    <mergeCell ref="B101:L101"/>
    <mergeCell ref="B126:H126"/>
    <mergeCell ref="B27:D27"/>
    <mergeCell ref="B28:D28"/>
    <mergeCell ref="B32:D32"/>
    <mergeCell ref="B33:D33"/>
    <mergeCell ref="B34:D34"/>
    <mergeCell ref="B35:D35"/>
    <mergeCell ref="E31:G31"/>
    <mergeCell ref="E32:G32"/>
    <mergeCell ref="E33:G33"/>
    <mergeCell ref="E34:G34"/>
    <mergeCell ref="E35:G35"/>
    <mergeCell ref="E22:G22"/>
    <mergeCell ref="E23:G23"/>
    <mergeCell ref="E24:G24"/>
    <mergeCell ref="E25:G25"/>
    <mergeCell ref="E26:G26"/>
    <mergeCell ref="E27:G27"/>
    <mergeCell ref="E28:G28"/>
    <mergeCell ref="E29:G29"/>
    <mergeCell ref="E30:G30"/>
  </mergeCells>
  <pageMargins left="0.7" right="0.7" top="0.75" bottom="0.75" header="0.3" footer="0.3"/>
  <pageSetup scale="78" fitToHeight="4" orientation="portrait" r:id="rId1"/>
  <headerFooter>
    <oddHeader xml:space="preserve">&amp;L&amp;"Arial,Regular"CalFresh RFA 17-01&amp;R&amp;"Arial,Regular"Attachment 5b
Page &amp;P of &amp;N </oddHeader>
  </headerFooter>
  <rowBreaks count="6" manualBreakCount="6">
    <brk id="103" max="16383" man="1"/>
    <brk id="150" max="16383" man="1"/>
    <brk id="183" max="16383" man="1"/>
    <brk id="217" max="16383" man="1"/>
    <brk id="275" max="16383" man="1"/>
    <brk id="313" max="16383" man="1"/>
  </rowBreaks>
  <ignoredErrors>
    <ignoredError sqref="A120:A146 A283:A309 A18:A57 A63:A102 A159:A179 A223:A272 A189:A201 A202:A2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locked="0" defaultSize="0" autoFill="0" autoLine="0" autoPict="0">
                <anchor moveWithCells="1">
                  <from>
                    <xdr:col>4</xdr:col>
                    <xdr:colOff>133350</xdr:colOff>
                    <xdr:row>316</xdr:row>
                    <xdr:rowOff>28575</xdr:rowOff>
                  </from>
                  <to>
                    <xdr:col>4</xdr:col>
                    <xdr:colOff>361950</xdr:colOff>
                    <xdr:row>317</xdr:row>
                    <xdr:rowOff>38100</xdr:rowOff>
                  </to>
                </anchor>
              </controlPr>
            </control>
          </mc:Choice>
        </mc:AlternateContent>
        <mc:AlternateContent xmlns:mc="http://schemas.openxmlformats.org/markup-compatibility/2006">
          <mc:Choice Requires="x14">
            <control shapeId="1038" r:id="rId5" name="Check Box 14">
              <controlPr locked="0" defaultSize="0" autoFill="0" autoLine="0" autoPict="0">
                <anchor moveWithCells="1">
                  <from>
                    <xdr:col>4</xdr:col>
                    <xdr:colOff>133350</xdr:colOff>
                    <xdr:row>317</xdr:row>
                    <xdr:rowOff>28575</xdr:rowOff>
                  </from>
                  <to>
                    <xdr:col>4</xdr:col>
                    <xdr:colOff>361950</xdr:colOff>
                    <xdr:row>318</xdr:row>
                    <xdr:rowOff>38100</xdr:rowOff>
                  </to>
                </anchor>
              </controlPr>
            </control>
          </mc:Choice>
        </mc:AlternateContent>
        <mc:AlternateContent xmlns:mc="http://schemas.openxmlformats.org/markup-compatibility/2006">
          <mc:Choice Requires="x14">
            <control shapeId="1040" r:id="rId6" name="Check Box 16">
              <controlPr locked="0" defaultSize="0" autoFill="0" autoLine="0" autoPict="0">
                <anchor moveWithCells="1">
                  <from>
                    <xdr:col>4</xdr:col>
                    <xdr:colOff>133350</xdr:colOff>
                    <xdr:row>318</xdr:row>
                    <xdr:rowOff>28575</xdr:rowOff>
                  </from>
                  <to>
                    <xdr:col>4</xdr:col>
                    <xdr:colOff>361950</xdr:colOff>
                    <xdr:row>319</xdr:row>
                    <xdr:rowOff>38100</xdr:rowOff>
                  </to>
                </anchor>
              </controlPr>
            </control>
          </mc:Choice>
        </mc:AlternateContent>
        <mc:AlternateContent xmlns:mc="http://schemas.openxmlformats.org/markup-compatibility/2006">
          <mc:Choice Requires="x14">
            <control shapeId="1041" r:id="rId7" name="Check Box 17">
              <controlPr locked="0" defaultSize="0" autoFill="0" autoLine="0" autoPict="0">
                <anchor moveWithCells="1">
                  <from>
                    <xdr:col>4</xdr:col>
                    <xdr:colOff>133350</xdr:colOff>
                    <xdr:row>319</xdr:row>
                    <xdr:rowOff>28575</xdr:rowOff>
                  </from>
                  <to>
                    <xdr:col>4</xdr:col>
                    <xdr:colOff>361950</xdr:colOff>
                    <xdr:row>320</xdr:row>
                    <xdr:rowOff>38100</xdr:rowOff>
                  </to>
                </anchor>
              </controlPr>
            </control>
          </mc:Choice>
        </mc:AlternateContent>
        <mc:AlternateContent xmlns:mc="http://schemas.openxmlformats.org/markup-compatibility/2006">
          <mc:Choice Requires="x14">
            <control shapeId="1046" r:id="rId8" name="Check Box 22">
              <controlPr locked="0" defaultSize="0" autoFill="0" autoLine="0" autoPict="0">
                <anchor moveWithCells="1">
                  <from>
                    <xdr:col>4</xdr:col>
                    <xdr:colOff>133350</xdr:colOff>
                    <xdr:row>320</xdr:row>
                    <xdr:rowOff>28575</xdr:rowOff>
                  </from>
                  <to>
                    <xdr:col>4</xdr:col>
                    <xdr:colOff>361950</xdr:colOff>
                    <xdr:row>321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selection activeCell="E14" sqref="E14"/>
    </sheetView>
  </sheetViews>
  <sheetFormatPr defaultRowHeight="15" x14ac:dyDescent="0.25"/>
  <cols>
    <col min="1" max="1" width="4" customWidth="1"/>
    <col min="4" max="4" width="12" bestFit="1" customWidth="1"/>
    <col min="5" max="7" width="21" customWidth="1"/>
    <col min="8" max="8" width="9.7109375" bestFit="1" customWidth="1"/>
  </cols>
  <sheetData>
    <row r="1" spans="1:8" ht="15.75" thickBot="1" x14ac:dyDescent="0.3">
      <c r="A1" s="79"/>
      <c r="B1" s="83" t="s">
        <v>84</v>
      </c>
      <c r="C1" s="80"/>
      <c r="D1" s="80"/>
      <c r="E1" s="80"/>
      <c r="F1" s="80"/>
      <c r="G1" s="80"/>
      <c r="H1" s="80"/>
    </row>
    <row r="2" spans="1:8" ht="15.75" thickTop="1" x14ac:dyDescent="0.25"/>
    <row r="3" spans="1:8" ht="21" x14ac:dyDescent="0.35">
      <c r="B3" s="105" t="s">
        <v>70</v>
      </c>
    </row>
    <row r="4" spans="1:8" ht="18" customHeight="1" x14ac:dyDescent="0.35">
      <c r="B4" s="105"/>
      <c r="E4" s="114"/>
      <c r="F4" s="114"/>
      <c r="G4" s="114"/>
    </row>
    <row r="5" spans="1:8" x14ac:dyDescent="0.25">
      <c r="E5" s="107" t="s">
        <v>32</v>
      </c>
      <c r="F5" s="107" t="s">
        <v>33</v>
      </c>
      <c r="G5" s="107" t="s">
        <v>83</v>
      </c>
    </row>
    <row r="6" spans="1:8" x14ac:dyDescent="0.25">
      <c r="C6" t="s">
        <v>0</v>
      </c>
      <c r="E6" s="106">
        <f>'FFY 17 Annual Budget Detail'!J60</f>
        <v>0</v>
      </c>
      <c r="F6" s="106">
        <f>'FFY 17 Annual Budget Detail'!K60</f>
        <v>0</v>
      </c>
      <c r="G6" s="106">
        <f>'FFY 17 Annual Budget Detail'!L60</f>
        <v>0</v>
      </c>
    </row>
    <row r="7" spans="1:8" x14ac:dyDescent="0.25">
      <c r="E7" s="108"/>
      <c r="F7" s="108"/>
      <c r="G7" s="108"/>
    </row>
    <row r="8" spans="1:8" ht="23.25" customHeight="1" x14ac:dyDescent="0.25">
      <c r="E8" s="115"/>
      <c r="F8" s="115"/>
      <c r="G8" s="115"/>
    </row>
    <row r="9" spans="1:8" x14ac:dyDescent="0.25">
      <c r="E9" s="107" t="s">
        <v>32</v>
      </c>
      <c r="F9" s="107" t="s">
        <v>33</v>
      </c>
      <c r="G9" s="107" t="s">
        <v>83</v>
      </c>
    </row>
    <row r="10" spans="1:8" x14ac:dyDescent="0.25">
      <c r="C10" t="s">
        <v>1</v>
      </c>
      <c r="E10" s="106">
        <f>'FFY 17 Annual Budget Detail'!J111</f>
        <v>0</v>
      </c>
      <c r="F10" s="106">
        <f>'FFY 17 Annual Budget Detail'!K111</f>
        <v>0</v>
      </c>
      <c r="G10" s="106">
        <f>'FFY 17 Annual Budget Detail'!L111</f>
        <v>0</v>
      </c>
    </row>
    <row r="11" spans="1:8" x14ac:dyDescent="0.25">
      <c r="E11" s="108"/>
      <c r="F11" s="108"/>
      <c r="G11" s="108"/>
    </row>
    <row r="12" spans="1:8" ht="15.75" thickBot="1" x14ac:dyDescent="0.3"/>
    <row r="13" spans="1:8" ht="21.75" thickBot="1" x14ac:dyDescent="0.4">
      <c r="B13" s="105" t="s">
        <v>72</v>
      </c>
      <c r="C13" s="105"/>
      <c r="D13" s="105"/>
      <c r="E13" s="109" t="e">
        <f>F10/F6</f>
        <v>#DIV/0!</v>
      </c>
    </row>
  </sheetData>
  <sheetProtection password="CB49" sheet="1" objects="1" scenarios="1" selectLockedCells="1"/>
  <pageMargins left="0.7" right="0.7" top="0.75" bottom="0.75" header="0.3" footer="0.3"/>
  <pageSetup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G19" sqref="G19"/>
    </sheetView>
  </sheetViews>
  <sheetFormatPr defaultRowHeight="15" x14ac:dyDescent="0.25"/>
  <cols>
    <col min="1" max="1" width="4" customWidth="1"/>
    <col min="4" max="4" width="12" bestFit="1" customWidth="1"/>
    <col min="5" max="6" width="20.5703125" customWidth="1"/>
    <col min="7" max="7" width="16.85546875" customWidth="1"/>
    <col min="8" max="8" width="9.7109375" bestFit="1" customWidth="1"/>
  </cols>
  <sheetData>
    <row r="1" spans="1:8" ht="15.75" thickBot="1" x14ac:dyDescent="0.3">
      <c r="A1" s="79"/>
      <c r="B1" s="83" t="s">
        <v>85</v>
      </c>
      <c r="C1" s="80"/>
      <c r="D1" s="80"/>
      <c r="E1" s="80"/>
      <c r="F1" s="80"/>
      <c r="G1" s="80"/>
      <c r="H1" s="80"/>
    </row>
    <row r="2" spans="1:8" ht="15.75" thickTop="1" x14ac:dyDescent="0.25"/>
    <row r="3" spans="1:8" ht="21" x14ac:dyDescent="0.35">
      <c r="A3" s="22"/>
      <c r="B3" s="105" t="s">
        <v>70</v>
      </c>
    </row>
    <row r="4" spans="1:8" x14ac:dyDescent="0.25">
      <c r="A4" s="22"/>
    </row>
    <row r="5" spans="1:8" x14ac:dyDescent="0.25">
      <c r="A5" s="22"/>
      <c r="C5" s="55"/>
      <c r="D5" s="55"/>
      <c r="E5" s="91" t="s">
        <v>71</v>
      </c>
      <c r="F5" s="91" t="s">
        <v>33</v>
      </c>
      <c r="G5" s="91" t="s">
        <v>12</v>
      </c>
    </row>
    <row r="6" spans="1:8" x14ac:dyDescent="0.25">
      <c r="A6" s="22"/>
      <c r="C6" t="s">
        <v>0</v>
      </c>
      <c r="D6" s="55"/>
      <c r="E6" s="93">
        <f>IF('FFY 17 Annual Budget Detail'!$C$364=TRUE,'FFY 17 Annual Budget Detail'!$J$60,0)</f>
        <v>0</v>
      </c>
      <c r="F6" s="93">
        <f>IF('FFY 17 Annual Budget Detail'!$C$364=TRUE,'FFY 17 Annual Budget Detail'!$K$60,0)</f>
        <v>0</v>
      </c>
      <c r="G6" s="93">
        <f>IF('FFY 17 Annual Budget Detail'!$C$364=TRUE,'FFY 17 Annual Budget Detail'!$L$60,0)</f>
        <v>0</v>
      </c>
    </row>
    <row r="7" spans="1:8" x14ac:dyDescent="0.25">
      <c r="A7" s="22"/>
      <c r="C7" t="s">
        <v>1</v>
      </c>
      <c r="D7" s="55"/>
      <c r="E7" s="93">
        <f>IF('FFY 17 Annual Budget Detail'!$C$365=TRUE,'FFY 17 Annual Budget Detail'!$J$111,0)</f>
        <v>0</v>
      </c>
      <c r="F7" s="93">
        <f>IF('FFY 17 Annual Budget Detail'!$C$365=TRUE,'FFY 17 Annual Budget Detail'!$K$111,0)</f>
        <v>0</v>
      </c>
      <c r="G7" s="93">
        <f>IF('FFY 17 Annual Budget Detail'!$C$365=TRUE,'FFY 17 Annual Budget Detail'!$L$111,0)</f>
        <v>0</v>
      </c>
    </row>
    <row r="8" spans="1:8" x14ac:dyDescent="0.25">
      <c r="A8" s="22"/>
      <c r="C8" t="s">
        <v>2</v>
      </c>
      <c r="D8" s="55"/>
      <c r="E8" s="93">
        <f>IF('FFY 17 Annual Budget Detail'!$C$366=TRUE,'FFY 17 Annual Budget Detail'!$J$149,0)</f>
        <v>0</v>
      </c>
      <c r="F8" s="93">
        <f>IF('FFY 17 Annual Budget Detail'!$C$366=TRUE,'FFY 17 Annual Budget Detail'!$K$149,0)</f>
        <v>0</v>
      </c>
      <c r="G8" s="93">
        <f>IF('FFY 17 Annual Budget Detail'!$C$366=TRUE,'FFY 17 Annual Budget Detail'!$L$149,0)</f>
        <v>0</v>
      </c>
    </row>
    <row r="9" spans="1:8" x14ac:dyDescent="0.25">
      <c r="A9" s="22"/>
      <c r="C9" s="55" t="s">
        <v>4</v>
      </c>
      <c r="D9" s="55"/>
      <c r="E9" s="93">
        <f>IF('FFY 17 Annual Budget Detail'!$C$367=TRUE,'FFY 17 Annual Budget Detail'!$J$216,0)</f>
        <v>0</v>
      </c>
      <c r="F9" s="93">
        <f>IF('FFY 17 Annual Budget Detail'!$C$367=TRUE,'FFY 17 Annual Budget Detail'!$K$216,0)</f>
        <v>0</v>
      </c>
      <c r="G9" s="93">
        <f>IF('FFY 17 Annual Budget Detail'!$C$367=TRUE,'FFY 17 Annual Budget Detail'!$L$216,0)</f>
        <v>0</v>
      </c>
    </row>
    <row r="10" spans="1:8" ht="15.75" thickBot="1" x14ac:dyDescent="0.3">
      <c r="A10" s="22"/>
      <c r="C10" s="112" t="s">
        <v>6</v>
      </c>
      <c r="D10" s="113"/>
      <c r="E10" s="96">
        <f>IF('FFY 17 Annual Budget Detail'!$C$368=TRUE,'FFY 17 Annual Budget Detail'!$J$312,0)</f>
        <v>0</v>
      </c>
      <c r="F10" s="96">
        <f>IF('FFY 17 Annual Budget Detail'!$C$368=TRUE,'FFY 17 Annual Budget Detail'!$K$312,0)</f>
        <v>0</v>
      </c>
      <c r="G10" s="96">
        <f>IF('FFY 17 Annual Budget Detail'!$C$368=TRUE,'FFY 17 Annual Budget Detail'!$L$312,0)</f>
        <v>0</v>
      </c>
    </row>
    <row r="11" spans="1:8" ht="15.75" thickTop="1" x14ac:dyDescent="0.25">
      <c r="C11" t="s">
        <v>89</v>
      </c>
      <c r="D11" s="55"/>
      <c r="E11" s="94">
        <f>ROUND(SUM(E6:E10),0)</f>
        <v>0</v>
      </c>
      <c r="F11" s="94">
        <f t="shared" ref="F11:G11" si="0">ROUND(SUM(F6:F10),0)</f>
        <v>0</v>
      </c>
      <c r="G11" s="94">
        <f t="shared" si="0"/>
        <v>0</v>
      </c>
    </row>
    <row r="12" spans="1:8" ht="15.75" thickBot="1" x14ac:dyDescent="0.3"/>
    <row r="13" spans="1:8" ht="21.75" thickBot="1" x14ac:dyDescent="0.4">
      <c r="B13" s="105" t="s">
        <v>72</v>
      </c>
      <c r="E13" s="111" t="e">
        <f>'FFY 17 Annual Budget Detail'!K322/'Indirect Double Check'!F11</f>
        <v>#DIV/0!</v>
      </c>
      <c r="F13" s="98"/>
    </row>
    <row r="14" spans="1:8" x14ac:dyDescent="0.25">
      <c r="E14" s="99"/>
      <c r="F14" s="99"/>
    </row>
    <row r="15" spans="1:8" ht="15.75" x14ac:dyDescent="0.25">
      <c r="D15" s="97"/>
    </row>
    <row r="17" spans="4:4" x14ac:dyDescent="0.25">
      <c r="D17" s="95"/>
    </row>
  </sheetData>
  <sheetProtection password="CB49" sheet="1" objects="1" scenarios="1" selectLockedCells="1"/>
  <pageMargins left="0.7" right="0.7" top="0.75" bottom="0.75" header="0.3" footer="0.3"/>
  <pageSetup scale="8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B7E9A9BFBD1A409225974EF5D0F29C" ma:contentTypeVersion="2" ma:contentTypeDescription="Create a new document." ma:contentTypeScope="" ma:versionID="cbaf9b20063b45e3fabc2d63a070355d">
  <xsd:schema xmlns:xsd="http://www.w3.org/2001/XMLSchema" xmlns:xs="http://www.w3.org/2001/XMLSchema" xmlns:p="http://schemas.microsoft.com/office/2006/metadata/properties" xmlns:ns2="e2c23fd2-a1a6-40ae-85c3-c2e395caab6c" targetNamespace="http://schemas.microsoft.com/office/2006/metadata/properties" ma:root="true" ma:fieldsID="a22c89e928370756922bd3f7e1b475fd" ns2:_="">
    <xsd:import namespace="e2c23fd2-a1a6-40ae-85c3-c2e395caab6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c23fd2-a1a6-40ae-85c3-c2e395caab6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2c23fd2-a1a6-40ae-85c3-c2e395caab6c">NMXNE3TAVNST-17-578</_dlc_DocId>
    <_dlc_DocIdUrl xmlns="e2c23fd2-a1a6-40ae-85c3-c2e395caab6c">
      <Url>http://sharepoint.dss.ca.gov/sites/WTW/CFNEO/outreach/_layouts/DocIdRedir.aspx?ID=NMXNE3TAVNST-17-578</Url>
      <Description>NMXNE3TAVNST-17-578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49A50-4112-494B-971E-99B8A3CFC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c23fd2-a1a6-40ae-85c3-c2e395caab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584538-BD67-4C3B-9527-A53F69D182FA}">
  <ds:schemaRefs>
    <ds:schemaRef ds:uri="http://schemas.microsoft.com/office/infopath/2007/PartnerControls"/>
    <ds:schemaRef ds:uri="e2c23fd2-a1a6-40ae-85c3-c2e395caab6c"/>
    <ds:schemaRef ds:uri="http://purl.org/dc/term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20D82075-6281-4306-BD8C-3DD91381630B}">
  <ds:schemaRefs>
    <ds:schemaRef ds:uri="http://schemas.microsoft.com/sharepoint/events"/>
  </ds:schemaRefs>
</ds:datastoreItem>
</file>

<file path=customXml/itemProps4.xml><?xml version="1.0" encoding="utf-8"?>
<ds:datastoreItem xmlns:ds="http://schemas.openxmlformats.org/officeDocument/2006/customXml" ds:itemID="{5B3EDCA8-6B98-456E-A8FB-D4A0C2D9D0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FFY 17 Budget Summary</vt:lpstr>
      <vt:lpstr>FFY 17 Annual Budget Detail</vt:lpstr>
      <vt:lpstr>Fringe Double Check</vt:lpstr>
      <vt:lpstr>Indirect Double Check</vt:lpstr>
    </vt:vector>
  </TitlesOfParts>
  <Company>CDSS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Lasiter</dc:creator>
  <cp:lastModifiedBy>Anna D.</cp:lastModifiedBy>
  <cp:lastPrinted>2016-05-04T19:44:59Z</cp:lastPrinted>
  <dcterms:created xsi:type="dcterms:W3CDTF">2014-01-24T16:51:45Z</dcterms:created>
  <dcterms:modified xsi:type="dcterms:W3CDTF">2016-05-04T19:45:03Z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f8c9aecc-60ef-42c1-8a69-f71de8ef5623</vt:lpwstr>
  </property>
  <property fmtid="{D5CDD505-2E9C-101B-9397-08002B2CF9AE}" pid="3" name="ContentTypeId">
    <vt:lpwstr>0x0101008BB7E9A9BFBD1A409225974EF5D0F29C</vt:lpwstr>
  </property>
</Properties>
</file>