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5" windowWidth="20685" windowHeight="12420" tabRatio="847" activeTab="10"/>
  </bookViews>
  <sheets>
    <sheet name="Instructions" sheetId="18" r:id="rId1"/>
    <sheet name="START HERE" sheetId="19" r:id="rId2"/>
    <sheet name="Lines A and B" sheetId="1" r:id="rId3"/>
    <sheet name="Line C" sheetId="5" r:id="rId4"/>
    <sheet name="Line D" sheetId="6" r:id="rId5"/>
    <sheet name="Line E" sheetId="7" r:id="rId6"/>
    <sheet name="Line F" sheetId="9" r:id="rId7"/>
    <sheet name="L7" sheetId="10" state="hidden" r:id="rId8"/>
    <sheet name="Line G" sheetId="17" r:id="rId9"/>
    <sheet name="Line H" sheetId="11" r:id="rId10"/>
    <sheet name="Cumulative - ENTER INFO HERE" sheetId="14" r:id="rId11"/>
    <sheet name="State Share" sheetId="15" r:id="rId12"/>
    <sheet name="Invoice" sheetId="16" r:id="rId13"/>
  </sheets>
  <definedNames>
    <definedName name="_xlnm._FilterDatabase" localSheetId="2" hidden="1">'Lines A and B'!$A$38:$K$71</definedName>
    <definedName name="_xlnm.Print_Area" localSheetId="10">'Cumulative - ENTER INFO HERE'!$A$1:$V$44</definedName>
    <definedName name="_xlnm.Print_Area" localSheetId="0">Instructions!$A$1:$I$63</definedName>
    <definedName name="_xlnm.Print_Area" localSheetId="12">Invoice!$A$1:$F$55</definedName>
    <definedName name="_xlnm.Print_Area" localSheetId="3">'Line C'!$A$1:$H$62</definedName>
    <definedName name="_xlnm.Print_Area" localSheetId="4">'Line D'!$A$1:$H$59</definedName>
    <definedName name="_xlnm.Print_Area" localSheetId="5">'Line E'!$A$1:$O$52</definedName>
    <definedName name="_xlnm.Print_Area" localSheetId="6">'Line F'!$A$1:$D$51</definedName>
    <definedName name="_xlnm.Print_Area" localSheetId="8">'Line G'!$A$1:$H$59</definedName>
    <definedName name="_xlnm.Print_Area" localSheetId="9">'Line H'!$A$1:$D$20</definedName>
    <definedName name="_xlnm.Print_Area" localSheetId="2">'Lines A and B'!$A$1:$K$80</definedName>
    <definedName name="_xlnm.Print_Area" localSheetId="1">'START HERE'!$A$1:$D$142</definedName>
    <definedName name="_xlnm.Print_Area" localSheetId="11">'State Share'!$A$1:$F$57</definedName>
  </definedNames>
  <calcPr calcId="145621"/>
</workbook>
</file>

<file path=xl/calcChain.xml><?xml version="1.0" encoding="utf-8"?>
<calcChain xmlns="http://schemas.openxmlformats.org/spreadsheetml/2006/main">
  <c r="E70" i="1" l="1"/>
  <c r="E68" i="1"/>
  <c r="E66" i="1"/>
  <c r="E64" i="1"/>
  <c r="E62" i="1"/>
  <c r="E60" i="1"/>
  <c r="E58" i="1"/>
  <c r="E56" i="1"/>
  <c r="E54" i="1"/>
  <c r="E52" i="1"/>
  <c r="E50" i="1"/>
  <c r="E48" i="1"/>
  <c r="E46" i="1"/>
  <c r="E44" i="1"/>
  <c r="E42" i="1"/>
  <c r="E40" i="1"/>
  <c r="E38" i="1"/>
  <c r="E36" i="1"/>
  <c r="E34" i="1"/>
  <c r="E32" i="1"/>
  <c r="E30" i="1"/>
  <c r="E28" i="1"/>
  <c r="E26" i="1"/>
  <c r="E24" i="1"/>
  <c r="E22" i="1"/>
  <c r="E20" i="1"/>
  <c r="E18" i="1"/>
  <c r="E16" i="1"/>
  <c r="E14" i="1"/>
  <c r="E12" i="1"/>
  <c r="K17" i="1" l="1"/>
  <c r="K23" i="1"/>
  <c r="K25" i="1"/>
  <c r="K27" i="1"/>
  <c r="K29" i="1"/>
  <c r="K31" i="1"/>
  <c r="K33" i="1"/>
  <c r="K35" i="1"/>
  <c r="K37" i="1"/>
  <c r="K39" i="1"/>
  <c r="K41" i="1"/>
  <c r="K43" i="1"/>
  <c r="K45" i="1"/>
  <c r="K47" i="1"/>
  <c r="K49" i="1"/>
  <c r="K51" i="1"/>
  <c r="K53" i="1"/>
  <c r="K55" i="1"/>
  <c r="K57" i="1"/>
  <c r="K59" i="1"/>
  <c r="K61" i="1"/>
  <c r="K65" i="1"/>
  <c r="K67" i="1"/>
  <c r="K69" i="1"/>
  <c r="J13" i="1"/>
  <c r="K13" i="1" s="1"/>
  <c r="J15" i="1"/>
  <c r="K15" i="1" s="1"/>
  <c r="J17" i="1"/>
  <c r="J19" i="1"/>
  <c r="K19" i="1" s="1"/>
  <c r="J21" i="1"/>
  <c r="K21" i="1" s="1"/>
  <c r="J23" i="1"/>
  <c r="J25" i="1"/>
  <c r="J27" i="1"/>
  <c r="J29" i="1"/>
  <c r="J31" i="1"/>
  <c r="J33" i="1"/>
  <c r="J35" i="1"/>
  <c r="J37" i="1"/>
  <c r="J39" i="1"/>
  <c r="J41" i="1"/>
  <c r="J43" i="1"/>
  <c r="J45" i="1"/>
  <c r="J47" i="1"/>
  <c r="J49" i="1"/>
  <c r="J51" i="1"/>
  <c r="J53" i="1"/>
  <c r="J55" i="1"/>
  <c r="J57" i="1"/>
  <c r="J59" i="1"/>
  <c r="J61" i="1"/>
  <c r="J63" i="1"/>
  <c r="K63" i="1" s="1"/>
  <c r="J65" i="1"/>
  <c r="J67" i="1"/>
  <c r="J69" i="1"/>
  <c r="I23" i="1"/>
  <c r="I25" i="1"/>
  <c r="I27" i="1"/>
  <c r="I29" i="1"/>
  <c r="I31" i="1"/>
  <c r="I33" i="1"/>
  <c r="I35" i="1"/>
  <c r="I37" i="1"/>
  <c r="I39" i="1"/>
  <c r="I41" i="1"/>
  <c r="I43" i="1"/>
  <c r="I45" i="1"/>
  <c r="I47" i="1"/>
  <c r="I49" i="1"/>
  <c r="I51" i="1"/>
  <c r="I53" i="1"/>
  <c r="I55" i="1"/>
  <c r="I57" i="1"/>
  <c r="I59" i="1"/>
  <c r="I61" i="1"/>
  <c r="I65" i="1"/>
  <c r="I67" i="1"/>
  <c r="I69" i="1"/>
  <c r="H13" i="1"/>
  <c r="I13" i="1" s="1"/>
  <c r="H15" i="1"/>
  <c r="I15" i="1" s="1"/>
  <c r="H17" i="1"/>
  <c r="I17" i="1" s="1"/>
  <c r="H19" i="1"/>
  <c r="I19" i="1" s="1"/>
  <c r="H21" i="1"/>
  <c r="I21" i="1" s="1"/>
  <c r="H23" i="1"/>
  <c r="H25" i="1"/>
  <c r="H27" i="1"/>
  <c r="H29" i="1"/>
  <c r="H31" i="1"/>
  <c r="H33" i="1"/>
  <c r="H35" i="1"/>
  <c r="H37" i="1"/>
  <c r="H39" i="1"/>
  <c r="H41" i="1"/>
  <c r="H43" i="1"/>
  <c r="H45" i="1"/>
  <c r="H47" i="1"/>
  <c r="H49" i="1"/>
  <c r="H51" i="1"/>
  <c r="H53" i="1"/>
  <c r="H55" i="1"/>
  <c r="H57" i="1"/>
  <c r="H59" i="1"/>
  <c r="H61" i="1"/>
  <c r="H63" i="1"/>
  <c r="I63" i="1" s="1"/>
  <c r="H65" i="1"/>
  <c r="H67" i="1"/>
  <c r="H69" i="1"/>
  <c r="G13" i="1"/>
  <c r="G15" i="1"/>
  <c r="G17" i="1"/>
  <c r="G19" i="1"/>
  <c r="G21" i="1"/>
  <c r="G23" i="1"/>
  <c r="G25" i="1"/>
  <c r="G27" i="1"/>
  <c r="G29" i="1"/>
  <c r="G31" i="1"/>
  <c r="G33" i="1"/>
  <c r="G35" i="1"/>
  <c r="G37" i="1"/>
  <c r="G39" i="1"/>
  <c r="G41" i="1"/>
  <c r="G43" i="1"/>
  <c r="G45" i="1"/>
  <c r="G47" i="1"/>
  <c r="G49" i="1"/>
  <c r="G51" i="1"/>
  <c r="G53" i="1"/>
  <c r="G55" i="1"/>
  <c r="G57" i="1"/>
  <c r="G59" i="1"/>
  <c r="G61" i="1"/>
  <c r="G63" i="1"/>
  <c r="G65" i="1"/>
  <c r="G67" i="1"/>
  <c r="G69" i="1"/>
  <c r="F13" i="1"/>
  <c r="F15" i="1"/>
  <c r="F17" i="1"/>
  <c r="F19" i="1"/>
  <c r="F21" i="1"/>
  <c r="F23" i="1"/>
  <c r="F25" i="1"/>
  <c r="F27" i="1"/>
  <c r="F29" i="1"/>
  <c r="F31" i="1"/>
  <c r="F33" i="1"/>
  <c r="F35" i="1"/>
  <c r="F37" i="1"/>
  <c r="F39" i="1"/>
  <c r="F41" i="1"/>
  <c r="F43" i="1"/>
  <c r="F45" i="1"/>
  <c r="F47" i="1"/>
  <c r="F49" i="1"/>
  <c r="F51" i="1"/>
  <c r="F53" i="1"/>
  <c r="F55" i="1"/>
  <c r="F57" i="1"/>
  <c r="F59" i="1"/>
  <c r="F61" i="1"/>
  <c r="F63" i="1"/>
  <c r="F65" i="1"/>
  <c r="F67" i="1"/>
  <c r="F69"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H42" i="17" l="1"/>
  <c r="H43" i="17"/>
  <c r="H44" i="17"/>
  <c r="H45" i="17"/>
  <c r="H46" i="17"/>
  <c r="H47" i="17"/>
  <c r="H48" i="17"/>
  <c r="H49" i="17"/>
  <c r="H50" i="17"/>
  <c r="H51" i="17"/>
  <c r="H52" i="17"/>
  <c r="H53" i="17"/>
  <c r="H54" i="17"/>
  <c r="G43" i="17"/>
  <c r="G44" i="17"/>
  <c r="G45" i="17"/>
  <c r="G46" i="17"/>
  <c r="G47" i="17"/>
  <c r="G48" i="17"/>
  <c r="G49" i="17"/>
  <c r="G50" i="17"/>
  <c r="G51" i="17"/>
  <c r="G52" i="17"/>
  <c r="G53" i="17"/>
  <c r="G54" i="17"/>
  <c r="O32" i="7"/>
  <c r="O33" i="7"/>
  <c r="O34" i="7"/>
  <c r="O35" i="7"/>
  <c r="O36" i="7"/>
  <c r="O37" i="7"/>
  <c r="O38" i="7"/>
  <c r="O39" i="7"/>
  <c r="O40" i="7"/>
  <c r="O41" i="7"/>
  <c r="O42" i="7"/>
  <c r="O43" i="7"/>
  <c r="O44" i="7"/>
  <c r="O45" i="7"/>
  <c r="O46" i="7"/>
  <c r="O47" i="7"/>
  <c r="O48" i="7"/>
  <c r="O49" i="7"/>
  <c r="N32" i="7"/>
  <c r="N33" i="7"/>
  <c r="N34" i="7"/>
  <c r="N35" i="7"/>
  <c r="N36" i="7"/>
  <c r="N37" i="7"/>
  <c r="N38" i="7"/>
  <c r="N39" i="7"/>
  <c r="N40" i="7"/>
  <c r="N41" i="7"/>
  <c r="N42" i="7"/>
  <c r="N43" i="7"/>
  <c r="N44" i="7"/>
  <c r="N45" i="7"/>
  <c r="N46" i="7"/>
  <c r="N47" i="7"/>
  <c r="N48" i="7"/>
  <c r="N49" i="7"/>
  <c r="H43" i="6"/>
  <c r="H44" i="6"/>
  <c r="H45" i="6"/>
  <c r="H46" i="6"/>
  <c r="H47" i="6"/>
  <c r="H48" i="6"/>
  <c r="H49" i="6"/>
  <c r="H50" i="6"/>
  <c r="H51" i="6"/>
  <c r="H52" i="6"/>
  <c r="H53" i="6"/>
  <c r="H54" i="6"/>
  <c r="G43" i="6"/>
  <c r="G44" i="6"/>
  <c r="G45" i="6"/>
  <c r="G46" i="6"/>
  <c r="G47" i="6"/>
  <c r="G48" i="6"/>
  <c r="G49" i="6"/>
  <c r="G50" i="6"/>
  <c r="G51" i="6"/>
  <c r="G52" i="6"/>
  <c r="G53" i="6"/>
  <c r="G54" i="6"/>
  <c r="H47" i="5"/>
  <c r="H48" i="5"/>
  <c r="H49" i="5"/>
  <c r="H50" i="5"/>
  <c r="H51" i="5"/>
  <c r="H52" i="5"/>
  <c r="H53" i="5"/>
  <c r="H54" i="5"/>
  <c r="H55" i="5"/>
  <c r="H56" i="5"/>
  <c r="H57" i="5"/>
  <c r="G47" i="5"/>
  <c r="G48" i="5"/>
  <c r="G49" i="5"/>
  <c r="G50" i="5"/>
  <c r="G51" i="5"/>
  <c r="G52" i="5"/>
  <c r="G53" i="5"/>
  <c r="G54" i="5"/>
  <c r="G55" i="5"/>
  <c r="G56" i="5"/>
  <c r="G57" i="5"/>
  <c r="H9" i="5" l="1"/>
  <c r="B9" i="5"/>
  <c r="F9" i="5"/>
  <c r="G9" i="5" l="1"/>
  <c r="D14" i="19"/>
  <c r="D15" i="19"/>
  <c r="D16" i="19"/>
  <c r="D17" i="19"/>
  <c r="D19" i="19"/>
  <c r="D13" i="1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J15" i="14"/>
  <c r="C15" i="14"/>
  <c r="D15" i="14"/>
  <c r="E15" i="14"/>
  <c r="F15" i="14"/>
  <c r="G15" i="14"/>
  <c r="H15" i="14"/>
  <c r="I15" i="14"/>
  <c r="K15" i="14"/>
  <c r="L15" i="14"/>
  <c r="M15" i="14"/>
  <c r="N15" i="14"/>
  <c r="O15" i="14"/>
  <c r="P15" i="14"/>
  <c r="Q15" i="14"/>
  <c r="R15" i="14"/>
  <c r="S15" i="14"/>
  <c r="T15" i="14"/>
  <c r="U15" i="14"/>
  <c r="C30" i="14"/>
  <c r="D30" i="14"/>
  <c r="E30" i="14"/>
  <c r="F30" i="14"/>
  <c r="G30" i="14"/>
  <c r="H30" i="14"/>
  <c r="I30" i="14"/>
  <c r="J30" i="14"/>
  <c r="K30" i="14"/>
  <c r="L30" i="14"/>
  <c r="M30" i="14"/>
  <c r="N30" i="14"/>
  <c r="O30" i="14"/>
  <c r="P30" i="14"/>
  <c r="Q30" i="14"/>
  <c r="R30" i="14"/>
  <c r="S30" i="14"/>
  <c r="T30" i="14"/>
  <c r="U30" i="14"/>
  <c r="B48" i="15" l="1"/>
  <c r="B46" i="16"/>
  <c r="B19" i="11"/>
  <c r="G11" i="1"/>
  <c r="F11" i="1"/>
  <c r="A3" i="1"/>
  <c r="A4" i="1"/>
  <c r="A5" i="1"/>
  <c r="G71" i="1" l="1"/>
  <c r="F71" i="1"/>
  <c r="B35" i="14"/>
  <c r="B1" i="14"/>
  <c r="J11" i="1"/>
  <c r="K11" i="1" s="1"/>
  <c r="H11" i="1"/>
  <c r="I11" i="1" s="1"/>
  <c r="I71" i="1" l="1"/>
  <c r="D79" i="1" s="1"/>
  <c r="H44" i="5"/>
  <c r="H45" i="5"/>
  <c r="H46" i="5"/>
  <c r="G44" i="5"/>
  <c r="G45" i="5"/>
  <c r="G46" i="5"/>
  <c r="H15" i="5"/>
  <c r="H16" i="5"/>
  <c r="H17" i="5"/>
  <c r="H18" i="5"/>
  <c r="H19" i="5"/>
  <c r="H20" i="5"/>
  <c r="H21" i="5"/>
  <c r="H22" i="5"/>
  <c r="H23" i="5"/>
  <c r="H24" i="5"/>
  <c r="H25" i="5"/>
  <c r="H26" i="5"/>
  <c r="H27" i="5"/>
  <c r="H28" i="5"/>
  <c r="H29" i="5"/>
  <c r="H30" i="5"/>
  <c r="H31" i="5"/>
  <c r="H32" i="5"/>
  <c r="H33" i="5"/>
  <c r="G15" i="5"/>
  <c r="G16" i="5"/>
  <c r="G17" i="5"/>
  <c r="G18" i="5"/>
  <c r="G19" i="5"/>
  <c r="G20" i="5"/>
  <c r="G21" i="5"/>
  <c r="G22" i="5"/>
  <c r="G23" i="5"/>
  <c r="G24" i="5"/>
  <c r="G25" i="5"/>
  <c r="G26" i="5"/>
  <c r="G27" i="5"/>
  <c r="G28" i="5"/>
  <c r="G29" i="5"/>
  <c r="G30" i="5"/>
  <c r="G31" i="5"/>
  <c r="G32" i="5"/>
  <c r="G33" i="5"/>
  <c r="G14" i="5"/>
  <c r="H36" i="6"/>
  <c r="H37" i="6"/>
  <c r="H38" i="6"/>
  <c r="H39" i="6"/>
  <c r="H40" i="6"/>
  <c r="H41" i="6"/>
  <c r="H42" i="6"/>
  <c r="G36" i="6"/>
  <c r="G37" i="6"/>
  <c r="G38" i="6"/>
  <c r="G39" i="6"/>
  <c r="G40" i="6"/>
  <c r="G41" i="6"/>
  <c r="G42" i="6"/>
  <c r="H12" i="6"/>
  <c r="H13" i="6"/>
  <c r="H14" i="6"/>
  <c r="H15" i="6"/>
  <c r="H16" i="6"/>
  <c r="H17" i="6"/>
  <c r="H18" i="6"/>
  <c r="H19" i="6"/>
  <c r="H20" i="6"/>
  <c r="H21" i="6"/>
  <c r="H22" i="6"/>
  <c r="H23" i="6"/>
  <c r="H24" i="6"/>
  <c r="H25" i="6"/>
  <c r="H26" i="6"/>
  <c r="H27" i="6"/>
  <c r="H28" i="6"/>
  <c r="H29" i="6"/>
  <c r="H30" i="6"/>
  <c r="G12" i="6"/>
  <c r="G13" i="6"/>
  <c r="G14" i="6"/>
  <c r="G15" i="6"/>
  <c r="G16" i="6"/>
  <c r="G17" i="6"/>
  <c r="G18" i="6"/>
  <c r="G19" i="6"/>
  <c r="G20" i="6"/>
  <c r="G21" i="6"/>
  <c r="G22" i="6"/>
  <c r="G23" i="6"/>
  <c r="G24" i="6"/>
  <c r="G25" i="6"/>
  <c r="G26" i="6"/>
  <c r="G27" i="6"/>
  <c r="G28" i="6"/>
  <c r="G29" i="6"/>
  <c r="G30" i="6"/>
  <c r="G11" i="6"/>
  <c r="H11" i="6" s="1"/>
  <c r="H36" i="17"/>
  <c r="H37" i="17"/>
  <c r="H38" i="17"/>
  <c r="H39" i="17"/>
  <c r="H40" i="17"/>
  <c r="H41" i="17"/>
  <c r="H12" i="17"/>
  <c r="H13" i="17"/>
  <c r="H14" i="17"/>
  <c r="H15" i="17"/>
  <c r="H16" i="17"/>
  <c r="H17" i="17"/>
  <c r="H18" i="17"/>
  <c r="H19" i="17"/>
  <c r="H20" i="17"/>
  <c r="H21" i="17"/>
  <c r="H22" i="17"/>
  <c r="H23" i="17"/>
  <c r="H24" i="17"/>
  <c r="H25" i="17"/>
  <c r="H26" i="17"/>
  <c r="H27" i="17"/>
  <c r="H28" i="17"/>
  <c r="H29" i="17"/>
  <c r="H30" i="17"/>
  <c r="G12" i="17"/>
  <c r="G13" i="17"/>
  <c r="G14" i="17"/>
  <c r="G15" i="17"/>
  <c r="G16" i="17"/>
  <c r="G17" i="17"/>
  <c r="G18" i="17"/>
  <c r="G19" i="17"/>
  <c r="G20" i="17"/>
  <c r="G21" i="17"/>
  <c r="G22" i="17"/>
  <c r="G23" i="17"/>
  <c r="G24" i="17"/>
  <c r="G25" i="17"/>
  <c r="G26" i="17"/>
  <c r="G27" i="17"/>
  <c r="G28" i="17"/>
  <c r="G29" i="17"/>
  <c r="G30" i="17"/>
  <c r="G11" i="17"/>
  <c r="H11" i="17" s="1"/>
  <c r="G36" i="17"/>
  <c r="G37" i="17"/>
  <c r="G38" i="17"/>
  <c r="G39" i="17"/>
  <c r="G40" i="17"/>
  <c r="G41" i="17"/>
  <c r="G42" i="17"/>
  <c r="A5" i="11"/>
  <c r="A4" i="11"/>
  <c r="A3" i="11"/>
  <c r="A1" i="11"/>
  <c r="A5" i="17"/>
  <c r="A4" i="17"/>
  <c r="A3" i="17"/>
  <c r="A1" i="17"/>
  <c r="A5" i="9"/>
  <c r="A4" i="9"/>
  <c r="A3" i="9"/>
  <c r="A1" i="9"/>
  <c r="A5" i="7"/>
  <c r="A4" i="7"/>
  <c r="A3" i="7"/>
  <c r="A1" i="7"/>
  <c r="A5" i="6"/>
  <c r="A4" i="6"/>
  <c r="A3" i="6"/>
  <c r="A1" i="6"/>
  <c r="A5" i="5"/>
  <c r="A4" i="5"/>
  <c r="A3" i="5"/>
  <c r="A1" i="5"/>
  <c r="A1" i="1"/>
  <c r="C28" i="15"/>
  <c r="C27" i="15"/>
  <c r="C26" i="15"/>
  <c r="C25" i="15"/>
  <c r="C24" i="15"/>
  <c r="C23" i="15"/>
  <c r="C22" i="15"/>
  <c r="C21" i="15"/>
  <c r="C28" i="16"/>
  <c r="C27" i="16"/>
  <c r="C26" i="16"/>
  <c r="C25" i="16"/>
  <c r="C24" i="16"/>
  <c r="C23" i="16"/>
  <c r="C22" i="16"/>
  <c r="C21" i="16"/>
  <c r="D10" i="9"/>
  <c r="D9" i="9"/>
  <c r="B51" i="9"/>
  <c r="A10" i="9"/>
  <c r="A11" i="9"/>
  <c r="A9" i="9"/>
  <c r="O12" i="7"/>
  <c r="O15" i="7"/>
  <c r="O20" i="7"/>
  <c r="O23" i="7"/>
  <c r="O28" i="7"/>
  <c r="O29" i="7"/>
  <c r="O30" i="7"/>
  <c r="O31" i="7"/>
  <c r="N11" i="7"/>
  <c r="O11" i="7" s="1"/>
  <c r="N12" i="7"/>
  <c r="N13" i="7"/>
  <c r="O13" i="7" s="1"/>
  <c r="N14" i="7"/>
  <c r="O14" i="7" s="1"/>
  <c r="N15" i="7"/>
  <c r="N16" i="7"/>
  <c r="O16" i="7" s="1"/>
  <c r="N17" i="7"/>
  <c r="O17" i="7" s="1"/>
  <c r="N18" i="7"/>
  <c r="O18" i="7" s="1"/>
  <c r="N19" i="7"/>
  <c r="O19" i="7" s="1"/>
  <c r="N20" i="7"/>
  <c r="N21" i="7"/>
  <c r="O21" i="7" s="1"/>
  <c r="N22" i="7"/>
  <c r="O22" i="7" s="1"/>
  <c r="N23" i="7"/>
  <c r="N24" i="7"/>
  <c r="O24" i="7" s="1"/>
  <c r="N25" i="7"/>
  <c r="O25" i="7" s="1"/>
  <c r="N26" i="7"/>
  <c r="O26" i="7" s="1"/>
  <c r="N27" i="7"/>
  <c r="O27" i="7" s="1"/>
  <c r="N28" i="7"/>
  <c r="N29" i="7"/>
  <c r="N30" i="7"/>
  <c r="N31" i="7"/>
  <c r="N10" i="7"/>
  <c r="O10" i="7" s="1"/>
  <c r="L49" i="7"/>
  <c r="C74" i="1"/>
  <c r="E71" i="1"/>
  <c r="F75" i="1" s="1"/>
  <c r="G39" i="5" s="1"/>
  <c r="H39" i="5" s="1"/>
  <c r="D71" i="1"/>
  <c r="C71" i="1"/>
  <c r="E5" i="16"/>
  <c r="D11" i="16"/>
  <c r="D10" i="16"/>
  <c r="D9" i="16"/>
  <c r="E15" i="16"/>
  <c r="B15" i="16"/>
  <c r="B14" i="16"/>
  <c r="B12" i="16"/>
  <c r="D11" i="15"/>
  <c r="D10" i="15"/>
  <c r="D9" i="15"/>
  <c r="E5" i="15"/>
  <c r="E15" i="15"/>
  <c r="B12" i="15"/>
  <c r="B14" i="15"/>
  <c r="B15" i="15"/>
  <c r="B11" i="1"/>
  <c r="G43" i="5" l="1"/>
  <c r="H43" i="5" s="1"/>
  <c r="G41" i="5"/>
  <c r="H41" i="5" s="1"/>
  <c r="G40" i="5"/>
  <c r="H40" i="5" s="1"/>
  <c r="G42" i="5"/>
  <c r="H42" i="5" s="1"/>
  <c r="G60" i="5"/>
  <c r="H14" i="5"/>
  <c r="H60" i="5" s="1"/>
  <c r="D26" i="15"/>
  <c r="B42" i="14"/>
  <c r="G35" i="6"/>
  <c r="H35" i="6" s="1"/>
  <c r="G38" i="5"/>
  <c r="H38" i="5" s="1"/>
  <c r="G35" i="17"/>
  <c r="H35" i="17" s="1"/>
  <c r="D51" i="9"/>
  <c r="O52" i="7"/>
  <c r="N52" i="7"/>
  <c r="B41" i="14" s="1"/>
  <c r="J71" i="1"/>
  <c r="C80" i="1" s="1"/>
  <c r="B38" i="14" s="1"/>
  <c r="H57" i="17"/>
  <c r="H57" i="6"/>
  <c r="G57" i="17"/>
  <c r="G57" i="6"/>
  <c r="K71" i="1"/>
  <c r="D80" i="1" s="1"/>
  <c r="H71" i="1"/>
  <c r="C79" i="1" s="1"/>
  <c r="B37" i="14" s="1"/>
  <c r="L48" i="7"/>
  <c r="L47" i="7"/>
  <c r="L31" i="7"/>
  <c r="L30" i="7"/>
  <c r="L29" i="7"/>
  <c r="D22" i="15" l="1"/>
  <c r="C11" i="11"/>
  <c r="C10" i="11"/>
  <c r="D26" i="16"/>
  <c r="C42" i="14"/>
  <c r="D25" i="15"/>
  <c r="C13" i="11"/>
  <c r="D25" i="16"/>
  <c r="D13" i="11"/>
  <c r="C41" i="14"/>
  <c r="D21" i="15"/>
  <c r="H58" i="6"/>
  <c r="H59" i="6" s="1"/>
  <c r="G58" i="6"/>
  <c r="G59" i="6" s="1"/>
  <c r="B40" i="14" s="1"/>
  <c r="H58" i="17"/>
  <c r="H59" i="17" s="1"/>
  <c r="G58" i="17"/>
  <c r="G59" i="17" s="1"/>
  <c r="B43" i="14" s="1"/>
  <c r="D22" i="16" l="1"/>
  <c r="D11" i="11"/>
  <c r="C38" i="14"/>
  <c r="D21" i="16"/>
  <c r="C37" i="14"/>
  <c r="D10" i="11"/>
  <c r="D27" i="15"/>
  <c r="C15" i="11"/>
  <c r="D27" i="16"/>
  <c r="C43" i="14"/>
  <c r="D15" i="11"/>
  <c r="D24" i="15"/>
  <c r="D24" i="16"/>
  <c r="C40" i="14"/>
  <c r="H61" i="5"/>
  <c r="G61" i="5"/>
  <c r="G62" i="5" l="1"/>
  <c r="B39" i="14" s="1"/>
  <c r="H62" i="5"/>
  <c r="D12" i="11" s="1"/>
  <c r="B30" i="14"/>
  <c r="F99" i="16"/>
  <c r="D23" i="15" l="1"/>
  <c r="C12" i="11"/>
  <c r="C17" i="11" s="1"/>
  <c r="C20" i="11" s="1"/>
  <c r="B44" i="14" s="1"/>
  <c r="D23" i="16"/>
  <c r="C39" i="14"/>
  <c r="D17" i="11"/>
  <c r="D20" i="11" s="1"/>
  <c r="C29" i="16"/>
  <c r="F102" i="15"/>
  <c r="C29" i="15"/>
  <c r="D28" i="16" l="1"/>
  <c r="D29" i="16" s="1"/>
  <c r="D31" i="16" s="1"/>
  <c r="C44" i="14"/>
  <c r="D28" i="15"/>
  <c r="D29" i="15" s="1"/>
  <c r="D31" i="15" s="1"/>
  <c r="D62" i="7"/>
  <c r="V10" i="14"/>
  <c r="E24" i="15" s="1"/>
  <c r="F24" i="15" s="1"/>
  <c r="C9" i="10"/>
  <c r="C8" i="10"/>
  <c r="A3" i="10"/>
  <c r="A2" i="10"/>
  <c r="B15" i="14"/>
  <c r="V25" i="14" l="1"/>
  <c r="E24" i="16" s="1"/>
  <c r="F24" i="16" s="1"/>
  <c r="V13" i="14"/>
  <c r="E27" i="15" s="1"/>
  <c r="F27" i="15" s="1"/>
  <c r="V7" i="14" l="1"/>
  <c r="E21" i="15" s="1"/>
  <c r="F21" i="15" s="1"/>
  <c r="V23" i="14"/>
  <c r="E22" i="16" s="1"/>
  <c r="F22" i="16" s="1"/>
  <c r="V8" i="14"/>
  <c r="E22" i="15" s="1"/>
  <c r="F22" i="15" s="1"/>
  <c r="V28" i="14"/>
  <c r="E27" i="16" s="1"/>
  <c r="F27" i="16" s="1"/>
  <c r="V27" i="14"/>
  <c r="E26" i="16" s="1"/>
  <c r="F26" i="16" s="1"/>
  <c r="V9" i="14" l="1"/>
  <c r="E23" i="15" s="1"/>
  <c r="F23" i="15" s="1"/>
  <c r="V12" i="14"/>
  <c r="E26" i="15" s="1"/>
  <c r="F26" i="15" s="1"/>
  <c r="V22" i="14"/>
  <c r="E21" i="16" s="1"/>
  <c r="F21" i="16" s="1"/>
  <c r="V24" i="14" l="1"/>
  <c r="E23" i="16" s="1"/>
  <c r="F23" i="16" s="1"/>
  <c r="V29" i="14" l="1"/>
  <c r="E28" i="16" s="1"/>
  <c r="F28" i="16" s="1"/>
  <c r="V26" i="14" l="1"/>
  <c r="V11" i="14"/>
  <c r="V14" i="14"/>
  <c r="E28" i="15" s="1"/>
  <c r="F28" i="15" s="1"/>
  <c r="E25" i="15" l="1"/>
  <c r="F25" i="15" s="1"/>
  <c r="V15" i="14"/>
  <c r="V30" i="14"/>
  <c r="E25" i="16"/>
  <c r="E29" i="16" l="1"/>
  <c r="F29" i="16" s="1"/>
  <c r="F25" i="16"/>
  <c r="E29" i="15"/>
  <c r="F29" i="15" s="1"/>
</calcChain>
</file>

<file path=xl/comments1.xml><?xml version="1.0" encoding="utf-8"?>
<comments xmlns="http://schemas.openxmlformats.org/spreadsheetml/2006/main">
  <authors>
    <author>Jeff Lasiter</author>
  </authors>
  <commentList>
    <comment ref="B3" authorId="0">
      <text>
        <r>
          <rPr>
            <sz val="8"/>
            <color indexed="81"/>
            <rFont val="Tahoma"/>
            <family val="2"/>
          </rPr>
          <t xml:space="preserve">Format should be: 
Month, YYYY for a monthly invoice or
Quarter (1-4), YYYY for a quarterly invoice.
</t>
        </r>
      </text>
    </comment>
    <comment ref="B4" authorId="0">
      <text>
        <r>
          <rPr>
            <sz val="8"/>
            <color indexed="81"/>
            <rFont val="Tahoma"/>
            <family val="2"/>
          </rPr>
          <t xml:space="preserve">
Format should be:
MM/DD/YY</t>
        </r>
      </text>
    </comment>
    <comment ref="B11" authorId="0">
      <text>
        <r>
          <rPr>
            <sz val="8"/>
            <color indexed="81"/>
            <rFont val="Tahoma"/>
            <family val="2"/>
          </rPr>
          <t xml:space="preserve">
Use MM/DD/YYYY to MM/DD/YYYY format</t>
        </r>
      </text>
    </comment>
    <comment ref="B31" authorId="0">
      <text>
        <r>
          <rPr>
            <sz val="8"/>
            <color indexed="81"/>
            <rFont val="Tahoma"/>
            <family val="2"/>
          </rPr>
          <t xml:space="preserve">
This should be the sum of your organization's FTEs for all staff working at the CalFresh operations center/office or as calculated for your contract.  If you have questions on what should be entered, contact your program analyst.
</t>
        </r>
      </text>
    </comment>
  </commentList>
</comments>
</file>

<file path=xl/sharedStrings.xml><?xml version="1.0" encoding="utf-8"?>
<sst xmlns="http://schemas.openxmlformats.org/spreadsheetml/2006/main" count="644" uniqueCount="355">
  <si>
    <t>Staff Name</t>
  </si>
  <si>
    <t>Total</t>
  </si>
  <si>
    <t>Individual Line Item Definitions/Information</t>
  </si>
  <si>
    <t xml:space="preserve"> C.   OPERATING EXPENSES</t>
  </si>
  <si>
    <t xml:space="preserve"> D.    EQUIPMENT EXPENSES</t>
  </si>
  <si>
    <t xml:space="preserve"> F.    SUBCONTRACTS </t>
  </si>
  <si>
    <t xml:space="preserve"> G.    OTHER COSTS </t>
  </si>
  <si>
    <t xml:space="preserve"> </t>
  </si>
  <si>
    <t>INVOICE</t>
  </si>
  <si>
    <t>TOTAL</t>
  </si>
  <si>
    <t>Operating Expenses</t>
  </si>
  <si>
    <t>Item</t>
  </si>
  <si>
    <t>Description</t>
  </si>
  <si>
    <t>Event</t>
  </si>
  <si>
    <t>Date</t>
  </si>
  <si>
    <t>OCT</t>
  </si>
  <si>
    <t>NOV</t>
  </si>
  <si>
    <t>Subcontractor</t>
  </si>
  <si>
    <t>Invoice</t>
  </si>
  <si>
    <t>State Share</t>
  </si>
  <si>
    <t>Line Item 7 - Other Costs</t>
  </si>
  <si>
    <t>STATE SHARE</t>
  </si>
  <si>
    <t>JAN</t>
  </si>
  <si>
    <t>FEB</t>
  </si>
  <si>
    <t>APR</t>
  </si>
  <si>
    <t>MAY</t>
  </si>
  <si>
    <t>JUL</t>
  </si>
  <si>
    <t>AUG</t>
  </si>
  <si>
    <t>CUMULATIVE</t>
  </si>
  <si>
    <t>Personnel Salaries</t>
  </si>
  <si>
    <t>Fringe Benefits</t>
  </si>
  <si>
    <t>Equipment</t>
  </si>
  <si>
    <t>Travel</t>
  </si>
  <si>
    <t>Subcontractors</t>
  </si>
  <si>
    <t>Other Costs</t>
  </si>
  <si>
    <t>Indirect Costs</t>
  </si>
  <si>
    <t>Total State Share Expenses</t>
  </si>
  <si>
    <t>Total Federal Share Expenses</t>
  </si>
  <si>
    <t>Staff Initials</t>
  </si>
  <si>
    <t>Organization's Total Number of Full Time Employees</t>
  </si>
  <si>
    <t>Percent FTE for Proration</t>
  </si>
  <si>
    <t>Start Date</t>
  </si>
  <si>
    <t>End Date</t>
  </si>
  <si>
    <t>None</t>
  </si>
  <si>
    <t>Number of Units</t>
  </si>
  <si>
    <t>.</t>
  </si>
  <si>
    <t>Personnel</t>
  </si>
  <si>
    <t>Fringe</t>
  </si>
  <si>
    <t>Indirect cost</t>
  </si>
  <si>
    <t>Other cost</t>
  </si>
  <si>
    <t xml:space="preserve">Operating </t>
  </si>
  <si>
    <t>Total Direct Cost</t>
  </si>
  <si>
    <t>Employee Role or Title</t>
  </si>
  <si>
    <t>EMPLOYEE #11</t>
  </si>
  <si>
    <t>EMPLOYEE #12</t>
  </si>
  <si>
    <t>EMPLOYEE #13</t>
  </si>
  <si>
    <t>EMPLOYEE #14</t>
  </si>
  <si>
    <t>EMPLOYEE #15</t>
  </si>
  <si>
    <t>EMPLOYEE #16</t>
  </si>
  <si>
    <t>EMPLOYEE #17</t>
  </si>
  <si>
    <t>EMPLOYEE #18</t>
  </si>
  <si>
    <t>EMPLOYEE #19</t>
  </si>
  <si>
    <t>EMPLOYEE #20</t>
  </si>
  <si>
    <t>EMPLOYEE #21</t>
  </si>
  <si>
    <t>EMPLOYEE #22</t>
  </si>
  <si>
    <t>EMPLOYEE #23</t>
  </si>
  <si>
    <t>STATE SHARE DOCUMENTATION REPORT</t>
  </si>
  <si>
    <t>California Department of Social Services</t>
  </si>
  <si>
    <t>Date:</t>
  </si>
  <si>
    <t>744 P Street, MS 8-9-32</t>
  </si>
  <si>
    <r>
      <t xml:space="preserve">Contractor Name/Address </t>
    </r>
    <r>
      <rPr>
        <b/>
        <sz val="8"/>
        <rFont val="Arial"/>
        <family val="2"/>
      </rPr>
      <t>(to send warrant)</t>
    </r>
  </si>
  <si>
    <t>Sacramento, California 95814-5512</t>
  </si>
  <si>
    <t xml:space="preserve">Check if Final Report for Contract Term     </t>
  </si>
  <si>
    <t>Check if Final Report for Fiscal Year</t>
  </si>
  <si>
    <t>Contract Number:</t>
  </si>
  <si>
    <t>Contract Term:</t>
  </si>
  <si>
    <t>State Share Period :</t>
  </si>
  <si>
    <t xml:space="preserve">Telephone: </t>
  </si>
  <si>
    <t>Approved          State Share Budget                (2)</t>
  </si>
  <si>
    <t>Actual    Expenses This Period                 (3)</t>
  </si>
  <si>
    <t xml:space="preserve">Cumulative Expenses         To Date                 (4) </t>
  </si>
  <si>
    <t xml:space="preserve">                           Unexpended Balance             (5)</t>
  </si>
  <si>
    <t xml:space="preserve"> A.   PERSONNEL SALARIES</t>
  </si>
  <si>
    <t xml:space="preserve"> E.    TRAVEL AND PER DIEM </t>
  </si>
  <si>
    <t xml:space="preserve">                                            TOTAL EXPENSES</t>
  </si>
  <si>
    <t>TOTAL STATE SHARE CLAIMED FOR THIS PERIOD</t>
  </si>
  <si>
    <t>______________________________________________</t>
  </si>
  <si>
    <t>____________________</t>
  </si>
  <si>
    <t>Signature of Project Coordinator</t>
  </si>
  <si>
    <t>_____________________</t>
  </si>
  <si>
    <t>Signature of Authorized Accounting Representative</t>
  </si>
  <si>
    <t>STATE SHARE DOCUMENTATION REPORT INSTRUCTIONS</t>
  </si>
  <si>
    <t>TOP SECTION</t>
  </si>
  <si>
    <t>COLUMN 1 - State Share BUDGET CATEGORIES</t>
  </si>
  <si>
    <t xml:space="preserve">         </t>
  </si>
  <si>
    <t xml:space="preserve">       </t>
  </si>
  <si>
    <t>Invoice Period :</t>
  </si>
  <si>
    <t>TOTAL PAYMENT REQUESTED</t>
  </si>
  <si>
    <t xml:space="preserve">I certify that this claim is in all respects true, correct, supportable by available documentation, and in compliance with all terms/conditions, </t>
  </si>
  <si>
    <t>laws, and rgulations governing its payment.</t>
  </si>
  <si>
    <t>INVOICE INSTRUCTIONS</t>
  </si>
  <si>
    <t>COLUMN 1 - Federal Share BUDGET CATEGORIES</t>
  </si>
  <si>
    <t xml:space="preserve">I certify that the above State Share expenditures were directed toward eligible CalFresh Outreach and program access activities.   </t>
  </si>
  <si>
    <t xml:space="preserve">No Federal funds were counted for these State Share expenditures (with the exception of Indian Tribal Organizations), nor were the funds </t>
  </si>
  <si>
    <t>used as Share for other Federal funds. I certify that the time and expenditure records for the above contributions are available</t>
  </si>
  <si>
    <t xml:space="preserve">                                                                                                                                          Federal Share                                                                                      Budget Categories                                                                                         (1)</t>
  </si>
  <si>
    <t>Approved          Federal Share Budget               (2)</t>
  </si>
  <si>
    <t>Actual    Expenses This Period                  (3)</t>
  </si>
  <si>
    <t xml:space="preserve">Cumulative Expenses         To Date                   (4) </t>
  </si>
  <si>
    <t xml:space="preserve">                        Unexpended Balance              (5)</t>
  </si>
  <si>
    <t xml:space="preserve">                                                                                                                                          State Share                                                                                      Budget Categories                                                                                         (1)</t>
  </si>
  <si>
    <t>Proration</t>
  </si>
  <si>
    <t>Start Time</t>
  </si>
  <si>
    <t>End Time</t>
  </si>
  <si>
    <t>CALFRESH INVOICING WORKSHEET INSTRUCTIONS</t>
  </si>
  <si>
    <t xml:space="preserve">INITIAL SET-UP </t>
  </si>
  <si>
    <t>A.</t>
  </si>
  <si>
    <t>PROCESS FOR EACH INVOICING PERIOD:</t>
  </si>
  <si>
    <t>`</t>
  </si>
  <si>
    <t>C.</t>
  </si>
  <si>
    <t>General Information</t>
  </si>
  <si>
    <t>Invoice Period</t>
  </si>
  <si>
    <t>Contractor Name</t>
  </si>
  <si>
    <t>Contract Number</t>
  </si>
  <si>
    <t>Contract Term</t>
  </si>
  <si>
    <t>Street Address (to send warrant)</t>
  </si>
  <si>
    <t>City, State and Zip Code</t>
  </si>
  <si>
    <t>Telephone Number</t>
  </si>
  <si>
    <t>Date Invoice is Created</t>
  </si>
  <si>
    <t>EMPLOYEE #1</t>
  </si>
  <si>
    <t>EMPLOYEE #2</t>
  </si>
  <si>
    <t>EMPLOYEE #3</t>
  </si>
  <si>
    <t>EMPLOYEE #4</t>
  </si>
  <si>
    <t>EMPLOYEE #5</t>
  </si>
  <si>
    <t>EMPLOYEE #6</t>
  </si>
  <si>
    <t>EMPLOYEE #7</t>
  </si>
  <si>
    <t>EMPLOYEE #8</t>
  </si>
  <si>
    <t>EMPLOYEE #9</t>
  </si>
  <si>
    <t>EMPLOYEE #10</t>
  </si>
  <si>
    <t>Approved State Share Budget</t>
  </si>
  <si>
    <t>Equipment Expenses</t>
  </si>
  <si>
    <t>Travel and Per Diem</t>
  </si>
  <si>
    <t>Subcontracts</t>
  </si>
  <si>
    <t>Approved Federal Share Budget</t>
  </si>
  <si>
    <t>Line Items A and B, Personnel &amp; Fringe Benefits</t>
  </si>
  <si>
    <t>Line Item C, Operating Expenses</t>
  </si>
  <si>
    <t>Line Item D, Equipment</t>
  </si>
  <si>
    <t>Line Item E, Travel &amp; Per Diem</t>
  </si>
  <si>
    <t>Line Item F, Subcontracts</t>
  </si>
  <si>
    <t>Name of subcontractor #1</t>
  </si>
  <si>
    <t>Name of subcontractor #2</t>
  </si>
  <si>
    <t>Name of subcontractor #3</t>
  </si>
  <si>
    <t>Name of subcontractor #4</t>
  </si>
  <si>
    <t>Name of subcontractor #5</t>
  </si>
  <si>
    <t>Name of subcontractor #6</t>
  </si>
  <si>
    <t>Name of subcontractor #7</t>
  </si>
  <si>
    <t>Name of subcontractor #8</t>
  </si>
  <si>
    <t>Name of subcontractor #9</t>
  </si>
  <si>
    <t>Name of subcontractor #10</t>
  </si>
  <si>
    <t>Name of subcontractor #11</t>
  </si>
  <si>
    <t>Name of subcontractor #12</t>
  </si>
  <si>
    <t>Name of subcontractor #13</t>
  </si>
  <si>
    <t>Name of subcontractor #14</t>
  </si>
  <si>
    <t>Name of subcontractor #15</t>
  </si>
  <si>
    <t>Name of subcontractor #16</t>
  </si>
  <si>
    <t>Name of subcontractor #17</t>
  </si>
  <si>
    <t>Name of subcontractor #18</t>
  </si>
  <si>
    <t>Name of subcontractor #19</t>
  </si>
  <si>
    <t>Name of subcontractor #20</t>
  </si>
  <si>
    <t>Name of subcontractor #21</t>
  </si>
  <si>
    <t>Name of subcontractor #22</t>
  </si>
  <si>
    <t>Name of subcontractor #23</t>
  </si>
  <si>
    <t>Name of subcontractor #24</t>
  </si>
  <si>
    <t>Name of subcontractor #25</t>
  </si>
  <si>
    <t>Line Item G, Other Costs</t>
  </si>
  <si>
    <t>Line Item H, Indirect Costs</t>
  </si>
  <si>
    <t>#</t>
  </si>
  <si>
    <t>Vendor</t>
  </si>
  <si>
    <t>Cost</t>
  </si>
  <si>
    <t>FIXED COSTS</t>
  </si>
  <si>
    <t>PRORATED COSTS</t>
  </si>
  <si>
    <t>PAGE SUMMARY</t>
  </si>
  <si>
    <t>Total Fixed Costs</t>
  </si>
  <si>
    <t>Total Prorated Costs</t>
  </si>
  <si>
    <t>Grand Total</t>
  </si>
  <si>
    <t xml:space="preserve">% of Other Costs covered by SS per contract </t>
  </si>
  <si>
    <t>FTE</t>
  </si>
  <si>
    <t>% Reimbursement</t>
  </si>
  <si>
    <t>Adjusted Total</t>
  </si>
  <si>
    <t>Line Item</t>
  </si>
  <si>
    <t>Indirect Rate per contract (percent)</t>
  </si>
  <si>
    <t>Complete and/or Modify for Each Invoice Period</t>
  </si>
  <si>
    <t xml:space="preserve">Fringe Benefits may include actual expenses such as statutory benefits, a comprehensive benefits package, or other benefits (e.g., medical, dental, vision coverage, long term disability, accidental death insurance, and a tax-sheltered annuity program). </t>
  </si>
  <si>
    <t>A summary of all subcontractor invoice submissions. Prime contractor is responsible to ensure  subcontractor invoices and monthly time reporting forms are available and in order.</t>
  </si>
  <si>
    <t>Other Costs includes non-routine, occasional, or one-time expenses such as publications, training, CalFresh program education materials, food (for demonstration/taste testing purposes only), and consultant services and similar expenses.</t>
  </si>
  <si>
    <r>
      <t xml:space="preserve">B.    </t>
    </r>
    <r>
      <rPr>
        <strike/>
        <sz val="8.5"/>
        <rFont val="Arial"/>
        <family val="2"/>
      </rPr>
      <t/>
    </r>
  </si>
  <si>
    <t>D.</t>
  </si>
  <si>
    <t>E.</t>
  </si>
  <si>
    <t>F.</t>
  </si>
  <si>
    <t>G.</t>
  </si>
  <si>
    <t>H.</t>
  </si>
  <si>
    <t>I.</t>
  </si>
  <si>
    <t>This tab tracks cumulative expenses for State Share and Federal Share</t>
  </si>
  <si>
    <r>
      <t xml:space="preserve">AFTER ensuring that tabs A through H are accurate and final, copy the </t>
    </r>
    <r>
      <rPr>
        <u/>
        <sz val="10"/>
        <rFont val="Arial"/>
        <family val="2"/>
      </rPr>
      <t>values</t>
    </r>
    <r>
      <rPr>
        <sz val="10"/>
        <rFont val="Arial"/>
        <family val="2"/>
      </rPr>
      <t xml:space="preserve"> from the bottom portion of the </t>
    </r>
  </si>
  <si>
    <t>Print out each tab EXCEPT "Cumulative - ENTER INFO HERE," "Instructions," and "START HERE."</t>
  </si>
  <si>
    <t>Percent of Personnel covered by State Share</t>
  </si>
  <si>
    <t>Percent of Fringe Benefits covered by State Share</t>
  </si>
  <si>
    <t>% covered by State Share per contract</t>
  </si>
  <si>
    <t>State Share (Personnel)</t>
  </si>
  <si>
    <t>Inv</t>
  </si>
  <si>
    <t>Invoice (Personnel)</t>
  </si>
  <si>
    <t>State Share (Fringe Benefits)</t>
  </si>
  <si>
    <t>Detail fixed costs and actual amount paid in the upper half of the page.</t>
  </si>
  <si>
    <t>Detail prorated costs and the actual FULL amount paid in the lower half of the page.</t>
  </si>
  <si>
    <t>Complete any required paperwork to report new equipment and enclose with invoice submission.</t>
  </si>
  <si>
    <t>Include enough detail to describe the expense and event or activity for which travel was necessary.</t>
  </si>
  <si>
    <t>For overnight travel, include a beginning and end time for each day of travel.</t>
  </si>
  <si>
    <t>Enter State Share amounts for each subcontractor based upon substantiated subcontractor billing.</t>
  </si>
  <si>
    <t>Enter agreed upon reimbursement percentage for each subcontractor.</t>
  </si>
  <si>
    <t>No entries required on this tab.</t>
  </si>
  <si>
    <t>If corrections are made to tabs A through H subsequent to the copy/paste, Step I.2 must be repeated.</t>
  </si>
  <si>
    <t>PREPARE DOCUMENTATION FOR SUBMISSION TO CDSS:</t>
  </si>
  <si>
    <t>Verify that all information on each tab is accurate, complete and supported by appropriate back-up documentation.</t>
  </si>
  <si>
    <t xml:space="preserve">Operating Expenses include expenses for routine items such as office supplies, communications (telephone, facsimile, and internet), postage, overnight mail, routine printing and duplication, and space-rental/lease. Non-Routine and one-time types of expenses should be budgeted under "Other Costs" line item. All items should be prorated unless purchased  solely for CalFresh use (fixed cost). </t>
  </si>
  <si>
    <t>DATA FOR FFY</t>
  </si>
  <si>
    <t>Federal Fiscal Year</t>
  </si>
  <si>
    <t>Pertains only to invoice period</t>
  </si>
  <si>
    <t>for a State or Federal audit/review as necessary.</t>
  </si>
  <si>
    <r>
      <t xml:space="preserve">All travel and per diem must correspond to preapproved contract budget or receive preapproval from your Program Analyst. Travel is to accomplish objectives listed in SOW (e.g. training for staff, sharing best practices, and traveling to observe CalFresh activities). See </t>
    </r>
    <r>
      <rPr>
        <u/>
        <sz val="10"/>
        <rFont val="Arial"/>
        <family val="2"/>
      </rPr>
      <t>www.CalHR.ca.gov</t>
    </r>
    <r>
      <rPr>
        <sz val="10"/>
        <rFont val="Arial"/>
        <family val="2"/>
      </rPr>
      <t xml:space="preserve"> for current state reimbursment guidelines and rates.</t>
    </r>
  </si>
  <si>
    <t>Total Personnel Salaries</t>
  </si>
  <si>
    <t>Total Fringe Benefits</t>
  </si>
  <si>
    <t>Invoice               (Fringe Benefits)</t>
  </si>
  <si>
    <t>Actual                 Salary Costs</t>
  </si>
  <si>
    <t>Actual               Benefit Costs</t>
  </si>
  <si>
    <t>Prorated           CalFresh Salary</t>
  </si>
  <si>
    <t>Prorated           CalFresh Benefits</t>
  </si>
  <si>
    <t>Update as necessary to account for BARs, rate changes, staffing changes, etc.</t>
  </si>
  <si>
    <t>% SS Estimate</t>
  </si>
  <si>
    <t xml:space="preserve"> B.   FRINGE BENEFITS</t>
  </si>
  <si>
    <t xml:space="preserve"> H.    INDIRECT COSTS</t>
  </si>
  <si>
    <t>CFDA Number:</t>
  </si>
  <si>
    <t>CFDA Program Title:</t>
  </si>
  <si>
    <t>State Administrative Matching Grants for the Supplemental Nutrition Assistance Program</t>
  </si>
  <si>
    <t>Index Code:</t>
  </si>
  <si>
    <t>Name of subcontractor #26</t>
  </si>
  <si>
    <t>Name of subcontractor #27</t>
  </si>
  <si>
    <t>Name of subcontractor #28</t>
  </si>
  <si>
    <t>Name of subcontractor #29</t>
  </si>
  <si>
    <t>Name of subcontractor #30</t>
  </si>
  <si>
    <t>Name of subcontractor #31</t>
  </si>
  <si>
    <t>Name of subcontractor #32</t>
  </si>
  <si>
    <t>Name of subcontractor #33</t>
  </si>
  <si>
    <t>Name of subcontractor #34</t>
  </si>
  <si>
    <t>Name of subcontractor #35</t>
  </si>
  <si>
    <t>Name of subcontractor #36</t>
  </si>
  <si>
    <t>Name of subcontractor #37</t>
  </si>
  <si>
    <t>Name of subcontractor #38</t>
  </si>
  <si>
    <t>Name of subcontractor #39</t>
  </si>
  <si>
    <t>Name of subcontractor #40</t>
  </si>
  <si>
    <t>211 San Diego Pre-Screened Calls</t>
  </si>
  <si>
    <t>Month</t>
  </si>
  <si>
    <t>Cost per Call</t>
  </si>
  <si>
    <t>Total Calls</t>
  </si>
  <si>
    <t>211 San Diego CalFresh Pre-Screenings</t>
  </si>
  <si>
    <t>N/A</t>
  </si>
  <si>
    <t>EMPLOYEE #24</t>
  </si>
  <si>
    <t>EMPLOYEE #25</t>
  </si>
  <si>
    <t>EMPLOYEE #26</t>
  </si>
  <si>
    <t>EMPLOYEE #27</t>
  </si>
  <si>
    <t>EMPLOYEE #28</t>
  </si>
  <si>
    <t>EMPLOYEE #29</t>
  </si>
  <si>
    <t>EMPLOYEE #30</t>
  </si>
  <si>
    <t>Up to the first $25,000 per subcontractor</t>
  </si>
  <si>
    <t>% of Work Month Applied to CFO</t>
  </si>
  <si>
    <t>=(employee's % of Work Month Applied to CFO from line 1)*(-1 plus Employee Time Basis)</t>
  </si>
  <si>
    <t>Column C, line 1:  Enter actual salaries for each staff listed covering the entire billing period.</t>
  </si>
  <si>
    <t>Column D, line 1:  Enter actual benefits for each staff listed covering the entire billing period.</t>
  </si>
  <si>
    <t>Additionally prorate for optional travel not included in your contract, but approved by your Program Analyst.</t>
  </si>
  <si>
    <r>
      <t xml:space="preserve">For clarification on travel, please contact your Program Analyst </t>
    </r>
    <r>
      <rPr>
        <u/>
        <sz val="10"/>
        <rFont val="Arial"/>
        <family val="2"/>
      </rPr>
      <t>before</t>
    </r>
    <r>
      <rPr>
        <sz val="10"/>
        <rFont val="Arial"/>
        <family val="2"/>
      </rPr>
      <t xml:space="preserve"> travel costs are incurred.</t>
    </r>
  </si>
  <si>
    <t>Prorate travel based on employee FTE unless or proration noted in contract. CDSS required travel is not prorated.</t>
  </si>
  <si>
    <t>There is space to accommodate up to the eight supplimental invoices allowed by contract.</t>
  </si>
  <si>
    <t>Update yellow highlighted cells (as appropriate) for each invoice submission</t>
  </si>
  <si>
    <t>Column E, line 1:  Enter each employee's "Percentage of Work Month Applied to CFO" from Time and Effort Form.</t>
  </si>
  <si>
    <t>Column E, line 2:  If employee's time basis is less than 1.0, adjust using the formula below;</t>
  </si>
  <si>
    <t>Copy Numbers below, then Paste VALUES (clipboard with '123' on it)  to the Column Corresponding to the Invoice Period in the Tables Above</t>
  </si>
  <si>
    <t>CalFresh Outreach</t>
  </si>
  <si>
    <t>CalFresh Outreach Unit</t>
  </si>
  <si>
    <t xml:space="preserve">   </t>
  </si>
  <si>
    <t xml:space="preserve">      Check if remittance address changed since last invoice</t>
  </si>
  <si>
    <t>If checking the box indicating a new payment address also submit a revised Contractor Information Form to your Program Analyst.</t>
  </si>
  <si>
    <r>
      <t xml:space="preserve">A.    </t>
    </r>
    <r>
      <rPr>
        <u/>
        <sz val="8.5"/>
        <rFont val="Arial"/>
        <family val="2"/>
      </rPr>
      <t>Personnel Salaries</t>
    </r>
    <r>
      <rPr>
        <sz val="8.5"/>
        <rFont val="Arial"/>
        <family val="2"/>
      </rPr>
      <t>:  See instructions on "Lines A and B" tab</t>
    </r>
  </si>
  <si>
    <r>
      <t xml:space="preserve">B.    </t>
    </r>
    <r>
      <rPr>
        <u/>
        <sz val="8.5"/>
        <rFont val="Arial"/>
        <family val="2"/>
      </rPr>
      <t>Fringe Benefits</t>
    </r>
    <r>
      <rPr>
        <sz val="8.5"/>
        <rFont val="Arial"/>
        <family val="2"/>
      </rPr>
      <t>:  See instructions on "Lines A and B" tab</t>
    </r>
  </si>
  <si>
    <r>
      <t xml:space="preserve">C.    </t>
    </r>
    <r>
      <rPr>
        <u/>
        <sz val="8.5"/>
        <rFont val="Arial"/>
        <family val="2"/>
      </rPr>
      <t>Operating Expenses</t>
    </r>
    <r>
      <rPr>
        <sz val="8.5"/>
        <rFont val="Arial"/>
        <family val="2"/>
      </rPr>
      <t>:  See instructions on "Line C" tab</t>
    </r>
  </si>
  <si>
    <r>
      <t xml:space="preserve">D.    </t>
    </r>
    <r>
      <rPr>
        <u/>
        <sz val="8.5"/>
        <rFont val="Arial"/>
        <family val="2"/>
      </rPr>
      <t>Equipment Expenses</t>
    </r>
    <r>
      <rPr>
        <sz val="8.5"/>
        <rFont val="Arial"/>
        <family val="2"/>
      </rPr>
      <t>:  See instructions on  "Line D" tab</t>
    </r>
  </si>
  <si>
    <r>
      <t xml:space="preserve">E.    </t>
    </r>
    <r>
      <rPr>
        <u/>
        <sz val="8.5"/>
        <rFont val="Arial"/>
        <family val="2"/>
      </rPr>
      <t>Travel and Per Diem</t>
    </r>
    <r>
      <rPr>
        <sz val="8.5"/>
        <rFont val="Arial"/>
        <family val="2"/>
      </rPr>
      <t>:  See instructions on "Line E" tab</t>
    </r>
  </si>
  <si>
    <r>
      <t xml:space="preserve">F.    </t>
    </r>
    <r>
      <rPr>
        <u/>
        <sz val="8.5"/>
        <rFont val="Arial"/>
        <family val="2"/>
      </rPr>
      <t>Subcontracts (if any)</t>
    </r>
    <r>
      <rPr>
        <sz val="8.5"/>
        <rFont val="Arial"/>
        <family val="2"/>
      </rPr>
      <t>:  See instructions on "Line F" tab</t>
    </r>
  </si>
  <si>
    <r>
      <t xml:space="preserve">G.    </t>
    </r>
    <r>
      <rPr>
        <u/>
        <sz val="8.5"/>
        <rFont val="Arial"/>
        <family val="2"/>
      </rPr>
      <t>Other Costs</t>
    </r>
    <r>
      <rPr>
        <sz val="8.5"/>
        <rFont val="Arial"/>
        <family val="2"/>
      </rPr>
      <t>:   See Instructions on "Line G" tab</t>
    </r>
  </si>
  <si>
    <r>
      <t xml:space="preserve">H.    </t>
    </r>
    <r>
      <rPr>
        <u/>
        <sz val="8.5"/>
        <rFont val="Arial"/>
        <family val="2"/>
      </rPr>
      <t>Indirect Costs</t>
    </r>
    <r>
      <rPr>
        <sz val="8.5"/>
        <rFont val="Arial"/>
        <family val="2"/>
      </rPr>
      <t>:  This tab populates automatically, but check to ensure the totals are accurate</t>
    </r>
  </si>
  <si>
    <t>sheet into the appropriate portion of the State Share and Invoice tables above.</t>
  </si>
  <si>
    <t xml:space="preserve">Include Time and Effort forms for all employees, equipment forms and receipts (if new equipment is purchased), </t>
  </si>
  <si>
    <r>
      <t>COLUMN 4 - CUMULATIVE EXPENSES TO DATE</t>
    </r>
    <r>
      <rPr>
        <sz val="8.5"/>
        <rFont val="Arial"/>
        <family val="2"/>
      </rPr>
      <t>:  This column should be the same as the last column on the "Cumulative - ENTER INFO HERE" tab</t>
    </r>
  </si>
  <si>
    <r>
      <t>SIGNATURE SECTION</t>
    </r>
    <r>
      <rPr>
        <sz val="8.5"/>
        <rFont val="Arial"/>
        <family val="2"/>
      </rPr>
      <t>:  Original signature of authorized project coordinator and accounting representative and the date the invoice is signed.</t>
    </r>
  </si>
  <si>
    <t>Use BLUE ink for original signatures.</t>
  </si>
  <si>
    <t xml:space="preserve">This page automatically fills.  Only the three check boxes in the upper third of the form can be modified by the user to indicate </t>
  </si>
  <si>
    <t xml:space="preserve">Changes can be made only in the START HERE tab.  Complete the invoice date, Contractor name, address (where warrant is to be mailed), </t>
  </si>
  <si>
    <t xml:space="preserve">final submissions or a change of address.  </t>
  </si>
  <si>
    <t>telephone number, contract number, contract term (as shown in section 2 of the STD 213), and Invoice Period covered.</t>
  </si>
  <si>
    <t>Each of the following Budget Categories can only be changed by adjusting the information on the corresponding green tab.</t>
  </si>
  <si>
    <t>ensure changes to the Federal Share Budget have been made on the "START HERE" tab.</t>
  </si>
  <si>
    <r>
      <t>COLUMN 5 - UNEXPENDED BALANCE</t>
    </r>
    <r>
      <rPr>
        <sz val="8.5"/>
        <rFont val="Arial"/>
        <family val="2"/>
      </rPr>
      <t>:  The amount in this column should be the difference between Column 2 (Approved Federal Share Budget)</t>
    </r>
  </si>
  <si>
    <t>and Column 4 (Cumulative Expenses to Date).  Column 2 - Column 4 = Column 5 (Balance of Federal Share to be Reported).</t>
  </si>
  <si>
    <t xml:space="preserve">Changes can be made only in the START HERE tab.  Complete the documentation date, Contractor name, address (where warrant is to be mailed), </t>
  </si>
  <si>
    <t>telephone number, contract number, contract term (as shown in section 2 of the STD 213), and State Share Documentation Period covered.</t>
  </si>
  <si>
    <r>
      <t>COLUMN 2 - APPROVED STATE SHARE BUDGET</t>
    </r>
    <r>
      <rPr>
        <sz val="8.5"/>
        <rFont val="Arial"/>
        <family val="2"/>
      </rPr>
      <t xml:space="preserve">:  This is the State Share Budget approved by contract or subsequent BAR.  Amount entered in this  </t>
    </r>
  </si>
  <si>
    <t>ensure changes to the State Share Budget have been made on the "START HERE" tab.</t>
  </si>
  <si>
    <t xml:space="preserve">must be identical to the approved contract Federal Share Budget and cannot be changed without prior approval by CDSS.  If a BAR has been approved, </t>
  </si>
  <si>
    <r>
      <t>COLUMN 2 - APPROVED FEDERAL SHARE BUDGET</t>
    </r>
    <r>
      <rPr>
        <sz val="8.5"/>
        <rFont val="Arial"/>
        <family val="2"/>
      </rPr>
      <t xml:space="preserve">:  This is the Federal Share Budget approved by contract or subsequent BAR.  Amount entered in this column </t>
    </r>
  </si>
  <si>
    <r>
      <t>COLUMN 3 - ACTUAL EXPENSES THIS PERIOD</t>
    </r>
    <r>
      <rPr>
        <sz val="8.5"/>
        <rFont val="Arial"/>
        <family val="2"/>
      </rPr>
      <t>:  This section will reflect numbers entered on the green tabs.</t>
    </r>
  </si>
  <si>
    <r>
      <t>SIGNATURE SECTION</t>
    </r>
    <r>
      <rPr>
        <sz val="8.5"/>
        <rFont val="Arial"/>
        <family val="2"/>
      </rPr>
      <t>:  Original signature of authorized project coordinator and accounting representative and the date the documentation is signed.</t>
    </r>
  </si>
  <si>
    <t>and Column 4 (Cumulative Expenses to Date).  Column 2 - Column 4 = Column 5 (Balance of State Share to be Reported).</t>
  </si>
  <si>
    <r>
      <t>COLUMN 5 - UNEXPENDED BALANCE</t>
    </r>
    <r>
      <rPr>
        <sz val="8.5"/>
        <rFont val="Arial"/>
        <family val="2"/>
      </rPr>
      <t>:  The amount in this column should be the difference between Column 2 (Approved State Share Budget)</t>
    </r>
  </si>
  <si>
    <t xml:space="preserve">column must be identical to the approved contract State Share Budget and cannot be changed without prior approval by CDSS.  If a BAR has been approved, </t>
  </si>
  <si>
    <t>(See Below for Instructions)</t>
  </si>
  <si>
    <t>Begin with the "START HERE" tab:</t>
  </si>
  <si>
    <t>NOTE: An adjustment will be a negative number if done correctly.</t>
  </si>
  <si>
    <t>Ensure that % FTE corresponds to actual hours worked on CalFresh divided by all hours in the month or quarter and adjusted when staff are less than full-time. Utilizing the Time and Effort sheet will improve accuracy. Enclose Time and Effort sheets for each employee when submitting the invoice.</t>
  </si>
  <si>
    <t>Equipment is defined as non-expendable property used to conduct eligible CalFresh Program Access activities. The term equipment is used to describe items such as computers, monitors, scanners, printers, DVD players, cameras, calculators, office furniture and other office equipment necessary for contract fulfillment. Equipment shared with other programs must be prorated by program usage.</t>
  </si>
  <si>
    <t>Indirect Costs are defined as expenses not directly or exclusively associated with the project's deliverables such as overhead or allocated expenses. Examples of overhead or allocated expenses include: administrative personnel, bookkeeping, and payroll services, janitorial services, insurance, and audit expenses. Use the approved indirect rate from your contract and enter it on the "START HERE" tab.</t>
  </si>
  <si>
    <t>Complete all blank or yellow cells in Columns B, C and D to accurately reflect your contract</t>
  </si>
  <si>
    <t>Cumulative - "ENTER INFO HERE" TAB:</t>
  </si>
  <si>
    <t>"Line H" TAB (Indirect Costs):</t>
  </si>
  <si>
    <t xml:space="preserve">"Line G" TAB (Other Costs): </t>
  </si>
  <si>
    <t>"Line F" TAB (Subcontracts):</t>
  </si>
  <si>
    <t>"Line E" TAB (Travel &amp; Per Diem):</t>
  </si>
  <si>
    <t>"Line D" TAB (Equipment):</t>
  </si>
  <si>
    <t>"Line C" TAB (Operating Expenses):</t>
  </si>
  <si>
    <t>"Lines A and B" TAB (Personnel &amp; Fringe Benefits):</t>
  </si>
  <si>
    <r>
      <rPr>
        <u/>
        <sz val="10"/>
        <rFont val="Arial"/>
        <family val="2"/>
      </rPr>
      <t>Don't skip the "Initial Set-up</t>
    </r>
    <r>
      <rPr>
        <sz val="10"/>
        <rFont val="Arial"/>
        <family val="2"/>
      </rPr>
      <t>" (above) as changes must be made each invoice period</t>
    </r>
  </si>
  <si>
    <t>Sign and date "State Share" documentation and the "Invoice" with BLUE ink.</t>
  </si>
  <si>
    <t>Mail the "State Share" documentation, "Invoice" and the printout from each green tab to CDSS as instructed in the contract.</t>
  </si>
  <si>
    <t>and any other documents requested by your program analyst.</t>
  </si>
  <si>
    <t>DEC/Q1</t>
  </si>
  <si>
    <t>MAR/Q2</t>
  </si>
  <si>
    <t>JUN/Q3</t>
  </si>
  <si>
    <t>SEP/Q4</t>
  </si>
  <si>
    <t>Instructions for Orange Cells in Column C:                                                    For employees working on a part-time basis (e.g. 1/2 time) note their time basis in the Orange Cell next to their job title as a decimal.</t>
  </si>
  <si>
    <t>Supplemental 1 DATE:</t>
  </si>
  <si>
    <t>Supplemental 2 DATE:</t>
  </si>
  <si>
    <t>Supplemental 3 DATE:</t>
  </si>
  <si>
    <t>Supplemental 4 DATE:</t>
  </si>
  <si>
    <t>Supplemental 5 DATE:</t>
  </si>
  <si>
    <t>Supplemental 6 DATE:</t>
  </si>
  <si>
    <t>Supplemental 7 DATE:</t>
  </si>
  <si>
    <t>Supplemental 8 DATE:</t>
  </si>
  <si>
    <t>Rev. 08/22/2016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</si>
</sst>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
    <numFmt numFmtId="166" formatCode="_(&quot;$&quot;* #,##0_);_(&quot;$&quot;* \(#,##0\);_(&quot;$&quot;* &quot;-&quot;??_);_(@_)"/>
    <numFmt numFmtId="167" formatCode="_([$€-2]* #,##0.00_);_([$€-2]* \(#,##0.00\);_([$€-2]* &quot;-&quot;??_)"/>
    <numFmt numFmtId="168" formatCode="m/d/yyyy;@"/>
    <numFmt numFmtId="169" formatCode="_(* #,##0_);_(* \(#,##0\);_(* &quot;-&quot;??_);_(@_)"/>
    <numFmt numFmtId="170" formatCode="_(&quot;$&quot;* #,##0.00_);_(&quot;$&quot;* \(#,##0.00\);_(&quot;$&quot;* &quot;-&quot;_);_(@_)"/>
    <numFmt numFmtId="171" formatCode="h:mm;@"/>
    <numFmt numFmtId="172" formatCode="0.00000%"/>
    <numFmt numFmtId="173" formatCode="[$-409]mmmm\ d\,\ yyyy;@"/>
    <numFmt numFmtId="174" formatCode="mm/dd/yy;@"/>
    <numFmt numFmtId="175" formatCode="0.000000%"/>
  </numFmts>
  <fonts count="32" x14ac:knownFonts="1">
    <font>
      <sz val="10"/>
      <name val="Arial"/>
    </font>
    <font>
      <sz val="11"/>
      <color theme="1"/>
      <name val="Calibri"/>
      <family val="2"/>
      <scheme val="minor"/>
    </font>
    <font>
      <sz val="10"/>
      <name val="Arial"/>
      <family val="2"/>
    </font>
    <font>
      <b/>
      <sz val="10"/>
      <name val="Arial"/>
      <family val="2"/>
    </font>
    <font>
      <sz val="10"/>
      <name val="Arial"/>
      <family val="2"/>
    </font>
    <font>
      <b/>
      <sz val="8"/>
      <name val="Arial"/>
      <family val="2"/>
    </font>
    <font>
      <b/>
      <sz val="10"/>
      <name val="Arial Narrow"/>
      <family val="2"/>
    </font>
    <font>
      <sz val="10"/>
      <name val="Arial Narrow"/>
      <family val="2"/>
    </font>
    <font>
      <i/>
      <sz val="10"/>
      <name val="Arial Narrow"/>
      <family val="2"/>
    </font>
    <font>
      <b/>
      <u/>
      <sz val="10"/>
      <name val="Arial Narrow"/>
      <family val="2"/>
    </font>
    <font>
      <b/>
      <sz val="18"/>
      <name val="Arial"/>
      <family val="2"/>
    </font>
    <font>
      <sz val="10"/>
      <name val="Arial"/>
      <family val="2"/>
    </font>
    <font>
      <sz val="8"/>
      <name val="Arial"/>
      <family val="2"/>
    </font>
    <font>
      <b/>
      <u val="singleAccounting"/>
      <sz val="10"/>
      <name val="Arial Narrow"/>
      <family val="2"/>
    </font>
    <font>
      <sz val="10"/>
      <color theme="1"/>
      <name val="Arial"/>
      <family val="2"/>
    </font>
    <font>
      <sz val="10"/>
      <color rgb="FF0070C0"/>
      <name val="Arial"/>
      <family val="2"/>
    </font>
    <font>
      <b/>
      <sz val="10"/>
      <color rgb="FF7030A0"/>
      <name val="Arial"/>
      <family val="2"/>
    </font>
    <font>
      <u/>
      <sz val="10"/>
      <name val="Arial"/>
      <family val="2"/>
    </font>
    <font>
      <sz val="9"/>
      <name val="Arial"/>
      <family val="2"/>
    </font>
    <font>
      <b/>
      <sz val="9"/>
      <name val="Arial"/>
      <family val="2"/>
    </font>
    <font>
      <sz val="8.5"/>
      <name val="Arial"/>
      <family val="2"/>
    </font>
    <font>
      <u/>
      <sz val="8.5"/>
      <name val="Arial"/>
      <family val="2"/>
    </font>
    <font>
      <strike/>
      <sz val="8.5"/>
      <name val="Arial"/>
      <family val="2"/>
    </font>
    <font>
      <i/>
      <sz val="10"/>
      <name val="Arial"/>
      <family val="2"/>
    </font>
    <font>
      <sz val="10"/>
      <name val="Arial"/>
      <family val="2"/>
    </font>
    <font>
      <b/>
      <u/>
      <sz val="8.5"/>
      <name val="Arial"/>
      <family val="2"/>
    </font>
    <font>
      <b/>
      <sz val="14"/>
      <name val="Arial"/>
      <family val="2"/>
    </font>
    <font>
      <b/>
      <u/>
      <sz val="10"/>
      <name val="Arial"/>
      <family val="2"/>
    </font>
    <font>
      <sz val="8"/>
      <color indexed="81"/>
      <name val="Tahoma"/>
      <family val="2"/>
    </font>
    <font>
      <b/>
      <sz val="22"/>
      <name val="Arial"/>
      <family val="2"/>
    </font>
    <font>
      <i/>
      <sz val="8"/>
      <name val="Arial"/>
      <family val="2"/>
    </font>
    <font>
      <i/>
      <u/>
      <sz val="8"/>
      <name val="Arial"/>
      <family val="2"/>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5"/>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99"/>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rgb="FFFFC000"/>
        <bgColor indexed="64"/>
      </patternFill>
    </fill>
  </fills>
  <borders count="59">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2">
    <xf numFmtId="0" fontId="0" fillId="0" borderId="0"/>
    <xf numFmtId="43" fontId="11"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0" fontId="1" fillId="0" borderId="0"/>
  </cellStyleXfs>
  <cellXfs count="392">
    <xf numFmtId="0" fontId="0" fillId="0" borderId="0" xfId="0"/>
    <xf numFmtId="0" fontId="7" fillId="0" borderId="0" xfId="0" applyFont="1"/>
    <xf numFmtId="0" fontId="6" fillId="0" borderId="0" xfId="0" applyFont="1"/>
    <xf numFmtId="43" fontId="9" fillId="0" borderId="0" xfId="1" applyFont="1" applyAlignment="1">
      <alignment horizontal="right"/>
    </xf>
    <xf numFmtId="43" fontId="7" fillId="0" borderId="0" xfId="1" applyFont="1"/>
    <xf numFmtId="43" fontId="6" fillId="0" borderId="0" xfId="1" applyFont="1"/>
    <xf numFmtId="44" fontId="7" fillId="0" borderId="0" xfId="18" applyFont="1"/>
    <xf numFmtId="44" fontId="6" fillId="0" borderId="0" xfId="18" applyFont="1"/>
    <xf numFmtId="43" fontId="8" fillId="0" borderId="0" xfId="1" applyFont="1" applyAlignment="1">
      <alignment horizontal="center"/>
    </xf>
    <xf numFmtId="43" fontId="13" fillId="0" borderId="0" xfId="1" applyFont="1" applyAlignment="1">
      <alignment horizontal="center"/>
    </xf>
    <xf numFmtId="169" fontId="7" fillId="0" borderId="0" xfId="1" applyNumberFormat="1" applyFont="1"/>
    <xf numFmtId="0" fontId="2" fillId="0" borderId="0" xfId="0" applyFont="1" applyAlignment="1">
      <alignment horizontal="left"/>
    </xf>
    <xf numFmtId="0" fontId="0" fillId="0" borderId="0" xfId="0"/>
    <xf numFmtId="0" fontId="17" fillId="0" borderId="0" xfId="0" applyFont="1"/>
    <xf numFmtId="0" fontId="18" fillId="0" borderId="0" xfId="0" applyFont="1"/>
    <xf numFmtId="0" fontId="20" fillId="0" borderId="0" xfId="0" applyFont="1"/>
    <xf numFmtId="0" fontId="21" fillId="0" borderId="0" xfId="0" applyFont="1"/>
    <xf numFmtId="0" fontId="2" fillId="0" borderId="0" xfId="0" applyFont="1"/>
    <xf numFmtId="14" fontId="2" fillId="0" borderId="0" xfId="0" applyNumberFormat="1" applyFont="1"/>
    <xf numFmtId="0" fontId="25" fillId="0" borderId="0" xfId="0" applyFont="1"/>
    <xf numFmtId="0" fontId="3" fillId="0" borderId="0" xfId="0" applyFont="1" applyFill="1" applyAlignment="1" applyProtection="1">
      <alignment horizontal="right"/>
    </xf>
    <xf numFmtId="0" fontId="27" fillId="0" borderId="0" xfId="0" applyFont="1"/>
    <xf numFmtId="0" fontId="29" fillId="2" borderId="0" xfId="0" applyFont="1" applyFill="1" applyAlignment="1" applyProtection="1">
      <alignment horizontal="left"/>
    </xf>
    <xf numFmtId="43" fontId="0" fillId="2" borderId="0" xfId="1" applyFont="1" applyFill="1" applyAlignment="1" applyProtection="1">
      <alignment horizontal="right"/>
    </xf>
    <xf numFmtId="0" fontId="0" fillId="6" borderId="0" xfId="0" applyFill="1" applyProtection="1"/>
    <xf numFmtId="0" fontId="0" fillId="0" borderId="0" xfId="0" applyProtection="1"/>
    <xf numFmtId="0" fontId="0" fillId="0" borderId="0" xfId="0" applyAlignment="1" applyProtection="1">
      <alignment horizontal="left"/>
    </xf>
    <xf numFmtId="43" fontId="0" fillId="0" borderId="0" xfId="1" applyFont="1" applyAlignment="1" applyProtection="1">
      <alignment horizontal="right"/>
    </xf>
    <xf numFmtId="0" fontId="10" fillId="2" borderId="0" xfId="0" applyFont="1" applyFill="1" applyAlignment="1" applyProtection="1">
      <alignment horizontal="left"/>
    </xf>
    <xf numFmtId="0" fontId="3" fillId="0" borderId="0" xfId="0" applyFont="1" applyAlignment="1" applyProtection="1">
      <alignment horizontal="left"/>
    </xf>
    <xf numFmtId="43" fontId="3" fillId="5" borderId="3" xfId="1" applyFont="1" applyFill="1" applyBorder="1" applyAlignment="1" applyProtection="1">
      <alignment horizontal="center"/>
    </xf>
    <xf numFmtId="43" fontId="3" fillId="5" borderId="5" xfId="1" applyFont="1" applyFill="1" applyBorder="1" applyAlignment="1" applyProtection="1">
      <alignment horizontal="center"/>
    </xf>
    <xf numFmtId="43" fontId="3" fillId="0" borderId="6" xfId="1" applyFont="1" applyBorder="1" applyAlignment="1" applyProtection="1">
      <alignment horizontal="center"/>
    </xf>
    <xf numFmtId="0" fontId="3" fillId="0" borderId="0" xfId="0" applyFont="1" applyProtection="1"/>
    <xf numFmtId="0" fontId="5" fillId="0" borderId="5" xfId="0" applyFont="1" applyBorder="1" applyAlignment="1" applyProtection="1">
      <alignment horizontal="center"/>
    </xf>
    <xf numFmtId="43" fontId="5" fillId="0" borderId="3" xfId="1" applyFont="1" applyBorder="1" applyAlignment="1" applyProtection="1">
      <alignment horizontal="center"/>
    </xf>
    <xf numFmtId="43" fontId="5" fillId="0" borderId="5" xfId="1" applyFont="1" applyBorder="1" applyAlignment="1" applyProtection="1">
      <alignment horizontal="center"/>
    </xf>
    <xf numFmtId="43" fontId="5" fillId="0" borderId="7" xfId="1" applyFont="1" applyBorder="1" applyAlignment="1" applyProtection="1">
      <alignment horizontal="center"/>
    </xf>
    <xf numFmtId="0" fontId="5" fillId="0" borderId="0" xfId="0" applyFont="1" applyAlignment="1" applyProtection="1">
      <alignment horizontal="center"/>
    </xf>
    <xf numFmtId="4" fontId="4" fillId="0" borderId="5" xfId="0" applyNumberFormat="1" applyFont="1" applyBorder="1" applyAlignment="1" applyProtection="1">
      <alignment horizontal="left" wrapText="1"/>
    </xf>
    <xf numFmtId="43" fontId="0" fillId="3" borderId="3" xfId="1" applyFont="1" applyFill="1" applyBorder="1" applyAlignment="1" applyProtection="1">
      <alignment horizontal="right"/>
    </xf>
    <xf numFmtId="43" fontId="0" fillId="3" borderId="7" xfId="1" applyFont="1" applyFill="1" applyBorder="1" applyAlignment="1" applyProtection="1">
      <alignment horizontal="right"/>
    </xf>
    <xf numFmtId="4" fontId="4" fillId="0" borderId="5" xfId="0" applyNumberFormat="1" applyFont="1" applyBorder="1" applyAlignment="1" applyProtection="1">
      <alignment horizontal="left"/>
    </xf>
    <xf numFmtId="4" fontId="3" fillId="0" borderId="5" xfId="0" applyNumberFormat="1" applyFont="1" applyBorder="1" applyAlignment="1" applyProtection="1">
      <alignment horizontal="left" wrapText="1"/>
    </xf>
    <xf numFmtId="43" fontId="3" fillId="0" borderId="3" xfId="1" applyFont="1" applyBorder="1" applyAlignment="1" applyProtection="1">
      <alignment horizontal="right"/>
    </xf>
    <xf numFmtId="43" fontId="3" fillId="0" borderId="8" xfId="1" applyFont="1" applyBorder="1" applyAlignment="1" applyProtection="1">
      <alignment horizontal="right"/>
    </xf>
    <xf numFmtId="4" fontId="3" fillId="0" borderId="0" xfId="0" applyNumberFormat="1" applyFont="1" applyFill="1" applyBorder="1" applyAlignment="1" applyProtection="1">
      <alignment horizontal="left" wrapText="1"/>
    </xf>
    <xf numFmtId="43" fontId="0" fillId="0" borderId="0" xfId="1" applyFont="1" applyFill="1" applyBorder="1" applyAlignment="1" applyProtection="1">
      <alignment horizontal="right"/>
    </xf>
    <xf numFmtId="0" fontId="0" fillId="0" borderId="0" xfId="0" applyFill="1" applyProtection="1"/>
    <xf numFmtId="43" fontId="2" fillId="0" borderId="0" xfId="1" applyFont="1" applyAlignment="1" applyProtection="1">
      <alignment horizontal="right"/>
    </xf>
    <xf numFmtId="0" fontId="3" fillId="5" borderId="5" xfId="0" applyFont="1" applyFill="1" applyBorder="1" applyAlignment="1" applyProtection="1">
      <alignment horizontal="left"/>
    </xf>
    <xf numFmtId="0" fontId="3" fillId="6" borderId="0" xfId="0" applyFont="1" applyFill="1" applyAlignment="1" applyProtection="1">
      <alignment horizontal="left"/>
    </xf>
    <xf numFmtId="43" fontId="3" fillId="5" borderId="58" xfId="1" applyFont="1" applyFill="1" applyBorder="1" applyAlignment="1" applyProtection="1">
      <alignment horizontal="center"/>
    </xf>
    <xf numFmtId="43" fontId="0" fillId="0" borderId="0" xfId="1" applyFont="1" applyAlignment="1" applyProtection="1">
      <alignment horizontal="left"/>
    </xf>
    <xf numFmtId="0" fontId="0" fillId="0" borderId="0" xfId="0" applyBorder="1" applyProtection="1"/>
    <xf numFmtId="0" fontId="3" fillId="0" borderId="0" xfId="0" applyFont="1" applyBorder="1" applyAlignment="1" applyProtection="1">
      <alignment horizontal="center" vertical="center"/>
    </xf>
    <xf numFmtId="0" fontId="0" fillId="0" borderId="0" xfId="0" applyAlignment="1" applyProtection="1">
      <alignment horizontal="center"/>
    </xf>
    <xf numFmtId="0" fontId="3" fillId="0" borderId="9" xfId="0" applyFont="1" applyFill="1" applyBorder="1" applyProtection="1"/>
    <xf numFmtId="0" fontId="3" fillId="0" borderId="0" xfId="0" applyFont="1" applyFill="1" applyBorder="1" applyAlignment="1" applyProtection="1">
      <alignment horizontal="center"/>
    </xf>
    <xf numFmtId="0" fontId="3" fillId="0" borderId="0" xfId="0" applyFont="1" applyFill="1" applyAlignment="1" applyProtection="1">
      <alignment horizontal="center"/>
    </xf>
    <xf numFmtId="0" fontId="3" fillId="0" borderId="0" xfId="0" applyFont="1" applyFill="1" applyBorder="1" applyAlignment="1" applyProtection="1">
      <alignment horizontal="center" vertical="center" wrapText="1"/>
    </xf>
    <xf numFmtId="0" fontId="0" fillId="0" borderId="27" xfId="0" applyFill="1" applyBorder="1" applyAlignment="1" applyProtection="1">
      <alignment horizontal="left"/>
    </xf>
    <xf numFmtId="44" fontId="2" fillId="0" borderId="28" xfId="0" applyNumberFormat="1" applyFont="1" applyFill="1" applyBorder="1" applyAlignment="1" applyProtection="1">
      <alignment vertical="top" wrapText="1"/>
    </xf>
    <xf numFmtId="44" fontId="2" fillId="0" borderId="12" xfId="0" applyNumberFormat="1" applyFont="1" applyFill="1" applyBorder="1" applyAlignment="1" applyProtection="1">
      <alignment vertical="top" wrapText="1"/>
    </xf>
    <xf numFmtId="44" fontId="2" fillId="0" borderId="12" xfId="0" applyNumberFormat="1" applyFont="1" applyFill="1" applyBorder="1" applyProtection="1"/>
    <xf numFmtId="44" fontId="2" fillId="0" borderId="0" xfId="0" applyNumberFormat="1" applyFont="1" applyFill="1" applyBorder="1" applyProtection="1"/>
    <xf numFmtId="0" fontId="0" fillId="0" borderId="18" xfId="0" applyFill="1" applyBorder="1" applyAlignment="1" applyProtection="1">
      <alignment horizontal="left"/>
    </xf>
    <xf numFmtId="44" fontId="2" fillId="0" borderId="16" xfId="18" applyNumberFormat="1" applyFont="1" applyFill="1" applyBorder="1" applyAlignment="1" applyProtection="1">
      <alignment vertical="top" wrapText="1"/>
    </xf>
    <xf numFmtId="44" fontId="2" fillId="0" borderId="0" xfId="18" applyNumberFormat="1" applyFont="1" applyFill="1" applyBorder="1" applyAlignment="1" applyProtection="1">
      <alignment vertical="top" wrapText="1"/>
    </xf>
    <xf numFmtId="0" fontId="0" fillId="0" borderId="15" xfId="0" applyFill="1" applyBorder="1" applyAlignment="1" applyProtection="1">
      <alignment horizontal="left"/>
    </xf>
    <xf numFmtId="0" fontId="0" fillId="0" borderId="17" xfId="0" applyFill="1" applyBorder="1" applyAlignment="1" applyProtection="1">
      <alignment horizontal="left"/>
    </xf>
    <xf numFmtId="0" fontId="0" fillId="0" borderId="0" xfId="0" applyBorder="1" applyAlignment="1" applyProtection="1"/>
    <xf numFmtId="44" fontId="0" fillId="0" borderId="0" xfId="0" applyNumberFormat="1" applyBorder="1" applyAlignment="1" applyProtection="1"/>
    <xf numFmtId="44" fontId="2" fillId="0" borderId="0" xfId="0" applyNumberFormat="1" applyFont="1" applyBorder="1" applyAlignment="1" applyProtection="1"/>
    <xf numFmtId="0" fontId="3" fillId="0" borderId="0" xfId="0" applyFont="1" applyBorder="1" applyAlignment="1" applyProtection="1"/>
    <xf numFmtId="0" fontId="15" fillId="0" borderId="0" xfId="0" applyFont="1" applyBorder="1" applyAlignment="1" applyProtection="1"/>
    <xf numFmtId="44" fontId="16" fillId="0" borderId="0" xfId="0" applyNumberFormat="1" applyFont="1" applyBorder="1" applyAlignment="1" applyProtection="1"/>
    <xf numFmtId="0" fontId="16" fillId="0" borderId="0" xfId="0" applyFont="1" applyBorder="1" applyAlignment="1" applyProtection="1"/>
    <xf numFmtId="44" fontId="0" fillId="0" borderId="0" xfId="18" applyFont="1" applyProtection="1"/>
    <xf numFmtId="0" fontId="16" fillId="0" borderId="0" xfId="0" applyFont="1" applyFill="1" applyBorder="1" applyAlignment="1" applyProtection="1"/>
    <xf numFmtId="8" fontId="16" fillId="0" borderId="0" xfId="0" applyNumberFormat="1" applyFont="1" applyBorder="1" applyAlignment="1" applyProtection="1"/>
    <xf numFmtId="0" fontId="2" fillId="0" borderId="20" xfId="0" applyFont="1" applyFill="1" applyBorder="1" applyProtection="1"/>
    <xf numFmtId="0" fontId="3" fillId="0" borderId="21" xfId="0" applyFont="1" applyFill="1" applyBorder="1" applyAlignment="1" applyProtection="1">
      <alignment horizontal="right"/>
    </xf>
    <xf numFmtId="44" fontId="2" fillId="0" borderId="19" xfId="24" applyNumberFormat="1" applyFont="1" applyFill="1" applyBorder="1" applyProtection="1"/>
    <xf numFmtId="44" fontId="2" fillId="0" borderId="0" xfId="24" applyNumberFormat="1" applyFont="1" applyFill="1" applyBorder="1" applyProtection="1"/>
    <xf numFmtId="0" fontId="2" fillId="0" borderId="22" xfId="0" applyFont="1" applyFill="1" applyBorder="1" applyProtection="1"/>
    <xf numFmtId="0" fontId="0" fillId="0" borderId="11" xfId="0" applyFill="1" applyBorder="1" applyAlignment="1" applyProtection="1">
      <alignment horizontal="right"/>
    </xf>
    <xf numFmtId="44" fontId="0" fillId="0" borderId="11" xfId="0" applyNumberFormat="1" applyFill="1" applyBorder="1" applyAlignment="1" applyProtection="1">
      <alignment horizontal="right"/>
    </xf>
    <xf numFmtId="44" fontId="0" fillId="0" borderId="0" xfId="0" applyNumberFormat="1" applyFill="1" applyBorder="1" applyAlignment="1" applyProtection="1">
      <alignment horizontal="right"/>
    </xf>
    <xf numFmtId="9" fontId="2" fillId="0" borderId="0" xfId="24" applyFill="1" applyBorder="1" applyProtection="1"/>
    <xf numFmtId="10" fontId="2" fillId="0" borderId="11" xfId="24" applyNumberFormat="1" applyFill="1" applyBorder="1" applyProtection="1"/>
    <xf numFmtId="44" fontId="2" fillId="0" borderId="11" xfId="18" applyFill="1" applyBorder="1" applyProtection="1"/>
    <xf numFmtId="0" fontId="0" fillId="0" borderId="0" xfId="0" applyFill="1" applyBorder="1" applyAlignment="1" applyProtection="1"/>
    <xf numFmtId="0" fontId="2" fillId="0" borderId="23" xfId="0" applyFont="1" applyFill="1" applyBorder="1" applyProtection="1"/>
    <xf numFmtId="0" fontId="0" fillId="0" borderId="9" xfId="0" applyFill="1" applyBorder="1" applyAlignment="1" applyProtection="1">
      <alignment horizontal="right"/>
    </xf>
    <xf numFmtId="44" fontId="0" fillId="0" borderId="9" xfId="0" applyNumberFormat="1" applyFill="1" applyBorder="1" applyAlignment="1" applyProtection="1">
      <alignment horizontal="right"/>
    </xf>
    <xf numFmtId="9" fontId="2" fillId="0" borderId="9" xfId="24" applyFill="1" applyBorder="1" applyProtection="1"/>
    <xf numFmtId="10" fontId="2" fillId="0" borderId="0" xfId="24" applyNumberFormat="1" applyFill="1" applyBorder="1" applyProtection="1"/>
    <xf numFmtId="44" fontId="2" fillId="0" borderId="0" xfId="18" applyFill="1" applyBorder="1" applyProtection="1"/>
    <xf numFmtId="0" fontId="0" fillId="0" borderId="22" xfId="0" applyFill="1" applyBorder="1" applyProtection="1"/>
    <xf numFmtId="44" fontId="2" fillId="0" borderId="13" xfId="18" applyFill="1" applyBorder="1" applyProtection="1"/>
    <xf numFmtId="0" fontId="2" fillId="0" borderId="0" xfId="0" applyFont="1" applyBorder="1" applyAlignment="1" applyProtection="1"/>
    <xf numFmtId="9" fontId="14" fillId="0" borderId="56" xfId="24" applyFont="1" applyFill="1" applyBorder="1" applyAlignment="1" applyProtection="1">
      <alignment horizontal="center" vertical="center" wrapText="1"/>
    </xf>
    <xf numFmtId="0" fontId="0" fillId="0" borderId="13" xfId="0" applyFill="1" applyBorder="1" applyProtection="1"/>
    <xf numFmtId="0" fontId="0" fillId="0" borderId="0" xfId="0" applyFill="1" applyBorder="1" applyProtection="1"/>
    <xf numFmtId="0" fontId="0" fillId="0" borderId="0" xfId="0" applyBorder="1" applyAlignment="1" applyProtection="1">
      <alignment horizontal="right"/>
    </xf>
    <xf numFmtId="164" fontId="0" fillId="0" borderId="0" xfId="0" applyNumberFormat="1" applyProtection="1"/>
    <xf numFmtId="0" fontId="6" fillId="7" borderId="0" xfId="0" applyFont="1" applyFill="1" applyProtection="1"/>
    <xf numFmtId="0" fontId="0" fillId="7" borderId="0" xfId="0" applyFill="1" applyBorder="1" applyAlignment="1" applyProtection="1">
      <alignment horizontal="right"/>
    </xf>
    <xf numFmtId="0" fontId="3" fillId="7" borderId="0" xfId="0" applyFont="1" applyFill="1" applyAlignment="1" applyProtection="1">
      <alignment horizontal="center"/>
    </xf>
    <xf numFmtId="43" fontId="7" fillId="7" borderId="0" xfId="1" applyFont="1" applyFill="1" applyAlignment="1" applyProtection="1">
      <alignment horizontal="right"/>
    </xf>
    <xf numFmtId="43" fontId="7" fillId="7" borderId="0" xfId="1" applyFont="1" applyFill="1" applyProtection="1"/>
    <xf numFmtId="44" fontId="7" fillId="7" borderId="0" xfId="18" applyFont="1" applyFill="1" applyProtection="1"/>
    <xf numFmtId="0" fontId="7" fillId="0" borderId="0" xfId="0" applyFont="1" applyFill="1" applyProtection="1"/>
    <xf numFmtId="0" fontId="3" fillId="0" borderId="0" xfId="0" applyFont="1" applyAlignment="1" applyProtection="1">
      <alignment horizontal="right"/>
    </xf>
    <xf numFmtId="44" fontId="3" fillId="0" borderId="0" xfId="0" applyNumberFormat="1" applyFont="1" applyProtection="1"/>
    <xf numFmtId="44" fontId="0" fillId="0" borderId="0" xfId="0" applyNumberFormat="1" applyProtection="1"/>
    <xf numFmtId="0" fontId="0" fillId="0" borderId="0" xfId="0" applyAlignment="1" applyProtection="1">
      <alignment horizontal="right"/>
    </xf>
    <xf numFmtId="0" fontId="7" fillId="0" borderId="0" xfId="0" applyFont="1" applyProtection="1"/>
    <xf numFmtId="0" fontId="8" fillId="0" borderId="0" xfId="0" applyFont="1" applyAlignment="1" applyProtection="1">
      <alignment horizontal="center" vertical="center"/>
    </xf>
    <xf numFmtId="0" fontId="7" fillId="7" borderId="0" xfId="0" applyFont="1" applyFill="1" applyProtection="1"/>
    <xf numFmtId="168" fontId="6" fillId="0" borderId="0" xfId="0" applyNumberFormat="1" applyFont="1" applyFill="1" applyBorder="1" applyAlignment="1" applyProtection="1">
      <alignment horizontal="center"/>
    </xf>
    <xf numFmtId="43" fontId="6" fillId="0" borderId="0" xfId="1" applyFont="1" applyFill="1" applyBorder="1" applyAlignment="1" applyProtection="1">
      <alignment horizontal="center"/>
    </xf>
    <xf numFmtId="44" fontId="6" fillId="0" borderId="0" xfId="18" applyFont="1" applyAlignment="1" applyProtection="1">
      <alignment horizontal="center"/>
    </xf>
    <xf numFmtId="9" fontId="6" fillId="0" borderId="0" xfId="18" applyNumberFormat="1" applyFont="1" applyAlignment="1" applyProtection="1">
      <alignment horizontal="center"/>
    </xf>
    <xf numFmtId="0" fontId="6" fillId="0" borderId="0" xfId="0" applyFont="1" applyProtection="1"/>
    <xf numFmtId="168" fontId="6" fillId="0" borderId="0" xfId="0" applyNumberFormat="1" applyFont="1" applyFill="1" applyBorder="1" applyAlignment="1" applyProtection="1">
      <alignment horizontal="left"/>
    </xf>
    <xf numFmtId="43" fontId="6" fillId="0" borderId="0" xfId="1" applyFont="1" applyFill="1" applyBorder="1" applyProtection="1"/>
    <xf numFmtId="44" fontId="6" fillId="0" borderId="0" xfId="18" applyFont="1" applyProtection="1"/>
    <xf numFmtId="9" fontId="6" fillId="0" borderId="0" xfId="18" applyNumberFormat="1" applyFont="1" applyAlignment="1" applyProtection="1"/>
    <xf numFmtId="168" fontId="7" fillId="0" borderId="0" xfId="0" applyNumberFormat="1" applyFont="1" applyFill="1" applyBorder="1" applyAlignment="1" applyProtection="1">
      <alignment horizontal="left"/>
    </xf>
    <xf numFmtId="43" fontId="7" fillId="0" borderId="0" xfId="1" applyFont="1" applyFill="1" applyBorder="1" applyProtection="1"/>
    <xf numFmtId="44" fontId="7" fillId="0" borderId="0" xfId="18" applyFont="1" applyProtection="1"/>
    <xf numFmtId="44" fontId="7" fillId="0" borderId="0" xfId="18" applyNumberFormat="1" applyFont="1" applyProtection="1"/>
    <xf numFmtId="43" fontId="7" fillId="0" borderId="0" xfId="1" applyFont="1" applyProtection="1"/>
    <xf numFmtId="44" fontId="7" fillId="0" borderId="0" xfId="0" applyNumberFormat="1" applyFont="1" applyProtection="1"/>
    <xf numFmtId="44" fontId="6" fillId="7" borderId="0" xfId="18" applyFont="1" applyFill="1" applyAlignment="1" applyProtection="1">
      <alignment horizontal="center"/>
    </xf>
    <xf numFmtId="0" fontId="6" fillId="7" borderId="0" xfId="0" applyFont="1" applyFill="1" applyAlignment="1" applyProtection="1">
      <alignment horizontal="center"/>
    </xf>
    <xf numFmtId="43" fontId="7" fillId="0" borderId="0" xfId="1" applyFont="1" applyAlignment="1" applyProtection="1">
      <alignment horizontal="right"/>
    </xf>
    <xf numFmtId="43" fontId="6" fillId="0" borderId="0" xfId="1" applyFont="1" applyAlignment="1" applyProtection="1">
      <alignment horizontal="right"/>
    </xf>
    <xf numFmtId="44" fontId="6" fillId="0" borderId="0" xfId="0" applyNumberFormat="1" applyFont="1" applyProtection="1"/>
    <xf numFmtId="0" fontId="7" fillId="0" borderId="0" xfId="0" applyFont="1" applyAlignment="1" applyProtection="1">
      <alignment horizontal="right"/>
    </xf>
    <xf numFmtId="0" fontId="7" fillId="7" borderId="0" xfId="0" applyFont="1" applyFill="1" applyAlignment="1" applyProtection="1">
      <alignment horizontal="center"/>
    </xf>
    <xf numFmtId="168" fontId="6" fillId="7" borderId="0" xfId="0" applyNumberFormat="1" applyFont="1" applyFill="1" applyBorder="1" applyAlignment="1" applyProtection="1">
      <alignment horizontal="center"/>
    </xf>
    <xf numFmtId="43" fontId="6" fillId="7" borderId="0" xfId="1" applyFont="1" applyFill="1" applyBorder="1" applyAlignment="1" applyProtection="1">
      <alignment horizontal="center"/>
    </xf>
    <xf numFmtId="9" fontId="6" fillId="7" borderId="0" xfId="18" applyNumberFormat="1" applyFont="1" applyFill="1" applyAlignment="1" applyProtection="1">
      <alignment horizontal="center"/>
    </xf>
    <xf numFmtId="44" fontId="6" fillId="7" borderId="0" xfId="0" applyNumberFormat="1" applyFont="1" applyFill="1" applyAlignment="1" applyProtection="1">
      <alignment horizontal="center"/>
    </xf>
    <xf numFmtId="14" fontId="6" fillId="0" borderId="0" xfId="1" applyNumberFormat="1" applyFont="1" applyFill="1" applyBorder="1" applyAlignment="1" applyProtection="1">
      <alignment horizontal="right"/>
    </xf>
    <xf numFmtId="43" fontId="6" fillId="0" borderId="0" xfId="1" applyFont="1" applyFill="1" applyBorder="1" applyAlignment="1" applyProtection="1">
      <alignment horizontal="right"/>
    </xf>
    <xf numFmtId="14" fontId="7" fillId="0" borderId="0" xfId="1" applyNumberFormat="1" applyFont="1" applyFill="1" applyBorder="1" applyAlignment="1" applyProtection="1">
      <alignment horizontal="right"/>
    </xf>
    <xf numFmtId="171" fontId="7" fillId="0" borderId="0" xfId="1" applyNumberFormat="1" applyFont="1" applyFill="1" applyBorder="1" applyAlignment="1" applyProtection="1">
      <alignment horizontal="right"/>
    </xf>
    <xf numFmtId="165" fontId="7" fillId="0" borderId="0" xfId="18" applyNumberFormat="1" applyFont="1" applyProtection="1"/>
    <xf numFmtId="171" fontId="7" fillId="0" borderId="0" xfId="0" applyNumberFormat="1" applyFont="1" applyProtection="1"/>
    <xf numFmtId="0" fontId="2" fillId="0" borderId="0" xfId="0" applyFont="1" applyProtection="1"/>
    <xf numFmtId="171" fontId="7" fillId="0" borderId="0" xfId="0" applyNumberFormat="1" applyFont="1" applyAlignment="1" applyProtection="1">
      <alignment horizontal="right"/>
    </xf>
    <xf numFmtId="14" fontId="7" fillId="0" borderId="0" xfId="18" applyNumberFormat="1" applyFont="1" applyAlignment="1" applyProtection="1">
      <alignment horizontal="right"/>
    </xf>
    <xf numFmtId="14" fontId="7" fillId="0" borderId="0" xfId="0" applyNumberFormat="1" applyFont="1" applyAlignment="1" applyProtection="1">
      <alignment horizontal="right"/>
    </xf>
    <xf numFmtId="44" fontId="7" fillId="7" borderId="0" xfId="18" applyFont="1" applyFill="1" applyAlignment="1" applyProtection="1">
      <alignment horizontal="right"/>
    </xf>
    <xf numFmtId="0" fontId="7" fillId="7" borderId="0" xfId="0" applyFont="1" applyFill="1" applyAlignment="1" applyProtection="1">
      <alignment horizontal="right"/>
    </xf>
    <xf numFmtId="44" fontId="6" fillId="7" borderId="0" xfId="18" applyFont="1" applyFill="1" applyAlignment="1" applyProtection="1">
      <alignment horizontal="right"/>
    </xf>
    <xf numFmtId="44" fontId="7" fillId="0" borderId="0" xfId="18" applyFont="1" applyAlignment="1" applyProtection="1">
      <alignment horizontal="right"/>
    </xf>
    <xf numFmtId="44" fontId="6" fillId="0" borderId="0" xfId="18" applyFont="1" applyAlignment="1" applyProtection="1">
      <alignment horizontal="right"/>
    </xf>
    <xf numFmtId="44" fontId="6" fillId="0" borderId="0" xfId="18" applyNumberFormat="1" applyFont="1" applyProtection="1"/>
    <xf numFmtId="43" fontId="6" fillId="7" borderId="0" xfId="1" applyFont="1" applyFill="1" applyAlignment="1" applyProtection="1">
      <alignment horizontal="center"/>
    </xf>
    <xf numFmtId="44" fontId="6" fillId="7" borderId="0" xfId="18" applyNumberFormat="1" applyFont="1" applyFill="1" applyAlignment="1" applyProtection="1">
      <alignment horizontal="center"/>
    </xf>
    <xf numFmtId="166" fontId="6" fillId="7" borderId="0" xfId="0" applyNumberFormat="1" applyFont="1" applyFill="1" applyAlignment="1" applyProtection="1">
      <alignment horizontal="center"/>
    </xf>
    <xf numFmtId="0" fontId="7" fillId="0" borderId="0" xfId="0" applyFont="1" applyFill="1" applyBorder="1" applyAlignment="1" applyProtection="1">
      <alignment vertical="top" wrapText="1"/>
    </xf>
    <xf numFmtId="165" fontId="7" fillId="0" borderId="0" xfId="0" applyNumberFormat="1" applyFont="1" applyAlignment="1" applyProtection="1">
      <alignment horizontal="center"/>
    </xf>
    <xf numFmtId="43" fontId="6" fillId="7" borderId="0" xfId="1" applyFont="1" applyFill="1" applyProtection="1"/>
    <xf numFmtId="44" fontId="13" fillId="0" borderId="0" xfId="18" applyFont="1" applyAlignment="1" applyProtection="1">
      <alignment horizontal="center"/>
    </xf>
    <xf numFmtId="172" fontId="6" fillId="7" borderId="0" xfId="0" applyNumberFormat="1" applyFont="1" applyFill="1" applyAlignment="1" applyProtection="1">
      <alignment horizontal="left"/>
    </xf>
    <xf numFmtId="0" fontId="6" fillId="0" borderId="0" xfId="0" applyFont="1" applyFill="1" applyAlignment="1" applyProtection="1">
      <alignment horizontal="right"/>
    </xf>
    <xf numFmtId="44" fontId="6" fillId="0" borderId="0" xfId="0" applyNumberFormat="1" applyFont="1" applyFill="1" applyProtection="1"/>
    <xf numFmtId="0" fontId="2" fillId="0" borderId="0" xfId="0" applyFont="1" applyFill="1" applyProtection="1"/>
    <xf numFmtId="0" fontId="3" fillId="0" borderId="0" xfId="0" applyFont="1" applyFill="1" applyAlignment="1" applyProtection="1">
      <alignment horizontal="left"/>
    </xf>
    <xf numFmtId="0" fontId="2" fillId="0" borderId="0" xfId="0" applyFont="1" applyFill="1" applyAlignment="1" applyProtection="1">
      <alignment horizontal="left"/>
    </xf>
    <xf numFmtId="0" fontId="2" fillId="0" borderId="0" xfId="0" applyFont="1" applyFill="1" applyBorder="1" applyProtection="1"/>
    <xf numFmtId="0" fontId="5" fillId="0" borderId="0" xfId="0" applyFont="1" applyFill="1" applyProtection="1"/>
    <xf numFmtId="0" fontId="3" fillId="0" borderId="0" xfId="0" applyFont="1" applyFill="1" applyAlignment="1" applyProtection="1">
      <alignment horizontal="right" vertical="center"/>
    </xf>
    <xf numFmtId="0" fontId="2" fillId="0" borderId="2" xfId="0" applyFont="1" applyFill="1" applyBorder="1" applyProtection="1"/>
    <xf numFmtId="0" fontId="2" fillId="0" borderId="2" xfId="0" applyFont="1" applyFill="1" applyBorder="1" applyAlignment="1" applyProtection="1">
      <alignment horizontal="left"/>
    </xf>
    <xf numFmtId="0" fontId="2" fillId="0" borderId="0" xfId="0" applyFont="1" applyFill="1" applyBorder="1" applyAlignment="1" applyProtection="1">
      <alignment horizontal="center"/>
    </xf>
    <xf numFmtId="0" fontId="2" fillId="0" borderId="1" xfId="0" applyFont="1" applyFill="1" applyBorder="1" applyProtection="1"/>
    <xf numFmtId="0" fontId="3" fillId="0" borderId="0" xfId="0" applyFont="1" applyFill="1" applyProtection="1"/>
    <xf numFmtId="39" fontId="2" fillId="0" borderId="29" xfId="0" applyNumberFormat="1" applyFont="1" applyFill="1" applyBorder="1" applyProtection="1"/>
    <xf numFmtId="43" fontId="2" fillId="0" borderId="29" xfId="0" applyNumberFormat="1" applyFont="1" applyFill="1" applyBorder="1" applyProtection="1"/>
    <xf numFmtId="43" fontId="2" fillId="0" borderId="30" xfId="0" applyNumberFormat="1" applyFont="1" applyFill="1" applyBorder="1" applyProtection="1"/>
    <xf numFmtId="0" fontId="2" fillId="0" borderId="31" xfId="0" applyFont="1" applyFill="1" applyBorder="1" applyProtection="1"/>
    <xf numFmtId="0" fontId="2" fillId="0" borderId="32" xfId="0" applyFont="1" applyFill="1" applyBorder="1" applyProtection="1"/>
    <xf numFmtId="43" fontId="2" fillId="0" borderId="3" xfId="0" applyNumberFormat="1" applyFont="1" applyFill="1" applyBorder="1" applyProtection="1"/>
    <xf numFmtId="43" fontId="2" fillId="0" borderId="33" xfId="0" applyNumberFormat="1" applyFont="1" applyFill="1" applyBorder="1" applyProtection="1"/>
    <xf numFmtId="43" fontId="2" fillId="0" borderId="4" xfId="0" applyNumberFormat="1" applyFont="1" applyFill="1" applyBorder="1" applyProtection="1"/>
    <xf numFmtId="170" fontId="2" fillId="2" borderId="3" xfId="0" applyNumberFormat="1" applyFont="1" applyFill="1" applyBorder="1" applyProtection="1"/>
    <xf numFmtId="170" fontId="2" fillId="2" borderId="33" xfId="0" applyNumberFormat="1" applyFont="1" applyFill="1" applyBorder="1" applyProtection="1"/>
    <xf numFmtId="170" fontId="2" fillId="2" borderId="35" xfId="0" applyNumberFormat="1" applyFont="1" applyFill="1" applyBorder="1" applyAlignment="1" applyProtection="1">
      <alignment horizontal="center"/>
    </xf>
    <xf numFmtId="43" fontId="3" fillId="4" borderId="35" xfId="0" applyNumberFormat="1" applyFont="1" applyFill="1" applyBorder="1" applyProtection="1"/>
    <xf numFmtId="170" fontId="2" fillId="2" borderId="35" xfId="0" applyNumberFormat="1" applyFont="1" applyFill="1" applyBorder="1" applyAlignment="1" applyProtection="1"/>
    <xf numFmtId="170" fontId="2" fillId="2" borderId="36" xfId="0" applyNumberFormat="1" applyFont="1" applyFill="1" applyBorder="1" applyAlignment="1" applyProtection="1"/>
    <xf numFmtId="170" fontId="2" fillId="0" borderId="0" xfId="0" applyNumberFormat="1" applyFont="1" applyFill="1" applyBorder="1" applyAlignment="1" applyProtection="1">
      <alignment horizontal="center"/>
    </xf>
    <xf numFmtId="170" fontId="3" fillId="0" borderId="0" xfId="0" applyNumberFormat="1" applyFont="1" applyFill="1" applyBorder="1" applyProtection="1"/>
    <xf numFmtId="170" fontId="2" fillId="0" borderId="0" xfId="0" applyNumberFormat="1" applyFont="1" applyFill="1" applyBorder="1" applyAlignment="1" applyProtection="1"/>
    <xf numFmtId="0" fontId="2" fillId="0" borderId="0" xfId="0" applyFont="1" applyBorder="1" applyProtection="1"/>
    <xf numFmtId="0" fontId="20" fillId="0" borderId="0" xfId="0" applyFont="1" applyBorder="1" applyProtection="1"/>
    <xf numFmtId="0" fontId="18" fillId="0" borderId="0" xfId="0" applyFont="1" applyBorder="1" applyProtection="1"/>
    <xf numFmtId="0" fontId="20" fillId="0" borderId="0" xfId="0" applyFont="1" applyProtection="1"/>
    <xf numFmtId="0" fontId="18" fillId="0" borderId="0" xfId="0" applyFont="1" applyProtection="1"/>
    <xf numFmtId="0" fontId="19" fillId="0" borderId="0" xfId="0" applyFont="1" applyProtection="1"/>
    <xf numFmtId="43" fontId="3" fillId="0" borderId="0" xfId="0" applyNumberFormat="1" applyFont="1" applyProtection="1"/>
    <xf numFmtId="0" fontId="2" fillId="0" borderId="0" xfId="0" applyFont="1" applyAlignment="1" applyProtection="1">
      <alignment horizontal="left"/>
    </xf>
    <xf numFmtId="0" fontId="2" fillId="0" borderId="0" xfId="0" applyFont="1" applyAlignment="1" applyProtection="1">
      <alignment horizontal="left" indent="5"/>
    </xf>
    <xf numFmtId="14" fontId="2" fillId="0" borderId="0" xfId="0" applyNumberFormat="1" applyFont="1" applyProtection="1"/>
    <xf numFmtId="0" fontId="21" fillId="0" borderId="0" xfId="0" applyFont="1" applyProtection="1"/>
    <xf numFmtId="0" fontId="17" fillId="0" borderId="0" xfId="0" applyFont="1" applyProtection="1"/>
    <xf numFmtId="39" fontId="2" fillId="0" borderId="30" xfId="0" applyNumberFormat="1" applyFont="1" applyFill="1" applyBorder="1" applyProtection="1"/>
    <xf numFmtId="43" fontId="2" fillId="0" borderId="0" xfId="0" applyNumberFormat="1" applyFont="1" applyAlignment="1" applyProtection="1">
      <alignment horizontal="left"/>
    </xf>
    <xf numFmtId="0" fontId="2" fillId="0" borderId="0" xfId="0" applyFont="1" applyAlignment="1" applyProtection="1"/>
    <xf numFmtId="0" fontId="26" fillId="0" borderId="0" xfId="0" applyFont="1" applyAlignment="1" applyProtection="1">
      <alignment horizontal="centerContinuous"/>
    </xf>
    <xf numFmtId="49" fontId="2" fillId="9" borderId="0" xfId="0" applyNumberFormat="1" applyFont="1" applyFill="1" applyAlignment="1" applyProtection="1">
      <alignment horizontal="center"/>
    </xf>
    <xf numFmtId="0" fontId="2" fillId="0" borderId="0" xfId="0" applyFont="1" applyAlignment="1" applyProtection="1">
      <alignment horizontal="right"/>
    </xf>
    <xf numFmtId="0" fontId="0" fillId="0" borderId="0" xfId="0" applyNumberFormat="1" applyFill="1" applyAlignment="1" applyProtection="1">
      <alignment horizontal="center"/>
    </xf>
    <xf numFmtId="0" fontId="2" fillId="0" borderId="0" xfId="0" applyFont="1" applyAlignment="1" applyProtection="1">
      <alignment horizontal="center"/>
    </xf>
    <xf numFmtId="0" fontId="3" fillId="6" borderId="0" xfId="0" applyFont="1" applyFill="1" applyAlignment="1" applyProtection="1">
      <alignment horizontal="center"/>
    </xf>
    <xf numFmtId="172" fontId="0" fillId="11" borderId="0" xfId="0" applyNumberFormat="1" applyFill="1" applyProtection="1"/>
    <xf numFmtId="0" fontId="2" fillId="0" borderId="0" xfId="0" applyFont="1" applyAlignment="1" applyProtection="1">
      <alignment horizontal="right" vertical="center" wrapText="1"/>
    </xf>
    <xf numFmtId="0" fontId="0" fillId="9" borderId="0" xfId="0" applyFill="1" applyAlignment="1" applyProtection="1">
      <alignment horizontal="center" vertical="center"/>
    </xf>
    <xf numFmtId="0" fontId="2" fillId="0" borderId="0" xfId="0" applyFont="1" applyAlignment="1" applyProtection="1">
      <alignment horizontal="center" vertical="center"/>
    </xf>
    <xf numFmtId="10" fontId="14" fillId="0" borderId="0" xfId="31" applyNumberFormat="1" applyFont="1" applyFill="1" applyProtection="1"/>
    <xf numFmtId="0" fontId="0" fillId="0" borderId="0" xfId="0" applyAlignment="1" applyProtection="1">
      <alignment horizontal="center" vertical="center"/>
    </xf>
    <xf numFmtId="172" fontId="14" fillId="0" borderId="0" xfId="31" applyNumberFormat="1" applyFont="1" applyFill="1" applyProtection="1"/>
    <xf numFmtId="174" fontId="2" fillId="9" borderId="0" xfId="0" applyNumberFormat="1" applyFont="1" applyFill="1" applyAlignment="1" applyProtection="1">
      <alignment horizontal="center"/>
    </xf>
    <xf numFmtId="49" fontId="2" fillId="0" borderId="0" xfId="0" applyNumberFormat="1" applyFont="1" applyAlignment="1" applyProtection="1">
      <alignment horizontal="center"/>
    </xf>
    <xf numFmtId="0" fontId="6" fillId="0" borderId="0" xfId="0" applyFont="1" applyAlignment="1" applyProtection="1">
      <alignment horizontal="center"/>
    </xf>
    <xf numFmtId="0" fontId="7" fillId="0" borderId="0" xfId="0" applyFont="1" applyAlignment="1" applyProtection="1">
      <alignment horizontal="center"/>
    </xf>
    <xf numFmtId="44" fontId="7" fillId="0" borderId="0" xfId="0" applyNumberFormat="1" applyFont="1" applyAlignment="1" applyProtection="1">
      <alignment horizontal="center"/>
    </xf>
    <xf numFmtId="1" fontId="7" fillId="0" borderId="0" xfId="0" applyNumberFormat="1" applyFont="1" applyAlignment="1" applyProtection="1">
      <alignment horizontal="center"/>
    </xf>
    <xf numFmtId="44" fontId="7" fillId="0" borderId="0" xfId="18" applyNumberFormat="1" applyFont="1" applyProtection="1">
      <protection locked="0"/>
    </xf>
    <xf numFmtId="0" fontId="7" fillId="0" borderId="0" xfId="0" applyFont="1" applyProtection="1">
      <protection locked="0"/>
    </xf>
    <xf numFmtId="0" fontId="6" fillId="7" borderId="0" xfId="0" applyFont="1" applyFill="1" applyProtection="1">
      <protection locked="0"/>
    </xf>
    <xf numFmtId="43" fontId="7" fillId="7" borderId="0" xfId="1" applyFont="1" applyFill="1" applyAlignment="1" applyProtection="1">
      <alignment horizontal="right"/>
      <protection locked="0"/>
    </xf>
    <xf numFmtId="43" fontId="7" fillId="7" borderId="0" xfId="1" applyFont="1" applyFill="1" applyProtection="1">
      <protection locked="0"/>
    </xf>
    <xf numFmtId="44" fontId="7" fillId="7" borderId="0" xfId="18" applyFont="1" applyFill="1" applyProtection="1">
      <protection locked="0"/>
    </xf>
    <xf numFmtId="0" fontId="7" fillId="7" borderId="0" xfId="0" applyFont="1" applyFill="1" applyProtection="1">
      <protection locked="0"/>
    </xf>
    <xf numFmtId="0" fontId="6" fillId="0" borderId="0" xfId="0" applyFont="1" applyAlignment="1" applyProtection="1">
      <alignment horizontal="center"/>
      <protection locked="0"/>
    </xf>
    <xf numFmtId="168" fontId="6" fillId="0" borderId="0" xfId="0" applyNumberFormat="1" applyFont="1" applyFill="1" applyBorder="1" applyAlignment="1" applyProtection="1">
      <alignment horizontal="center"/>
      <protection locked="0"/>
    </xf>
    <xf numFmtId="43" fontId="6" fillId="0" borderId="0" xfId="1" applyFont="1" applyFill="1" applyBorder="1" applyAlignment="1" applyProtection="1">
      <alignment horizontal="center"/>
      <protection locked="0"/>
    </xf>
    <xf numFmtId="44" fontId="6" fillId="0" borderId="0" xfId="18" applyFont="1" applyAlignment="1" applyProtection="1">
      <alignment horizontal="center"/>
      <protection locked="0"/>
    </xf>
    <xf numFmtId="9" fontId="6" fillId="0" borderId="0" xfId="18" applyNumberFormat="1" applyFont="1" applyAlignment="1" applyProtection="1">
      <alignment horizontal="center"/>
      <protection locked="0"/>
    </xf>
    <xf numFmtId="0" fontId="7" fillId="0" borderId="0" xfId="0" applyFont="1" applyAlignment="1" applyProtection="1">
      <alignment horizontal="center"/>
      <protection locked="0"/>
    </xf>
    <xf numFmtId="168" fontId="7" fillId="0" borderId="0" xfId="0" applyNumberFormat="1" applyFont="1" applyFill="1" applyBorder="1" applyAlignment="1" applyProtection="1">
      <alignment horizontal="left"/>
      <protection locked="0"/>
    </xf>
    <xf numFmtId="168" fontId="6" fillId="0" borderId="0" xfId="0" applyNumberFormat="1" applyFont="1" applyFill="1" applyBorder="1" applyAlignment="1" applyProtection="1">
      <alignment horizontal="left"/>
      <protection locked="0"/>
    </xf>
    <xf numFmtId="43" fontId="6" fillId="0" borderId="0" xfId="1" applyFont="1" applyFill="1" applyBorder="1" applyProtection="1">
      <protection locked="0"/>
    </xf>
    <xf numFmtId="44" fontId="6" fillId="0" borderId="0" xfId="18" applyFont="1" applyProtection="1">
      <protection locked="0"/>
    </xf>
    <xf numFmtId="9" fontId="6" fillId="0" borderId="0" xfId="18" applyNumberFormat="1" applyFont="1" applyAlignment="1" applyProtection="1">
      <protection locked="0"/>
    </xf>
    <xf numFmtId="43" fontId="7" fillId="0" borderId="0" xfId="1" applyFont="1" applyFill="1" applyBorder="1" applyProtection="1">
      <protection locked="0"/>
    </xf>
    <xf numFmtId="44" fontId="7" fillId="0" borderId="0" xfId="18" applyFont="1" applyProtection="1">
      <protection locked="0"/>
    </xf>
    <xf numFmtId="0" fontId="7" fillId="0" borderId="0" xfId="0" applyFont="1" applyFill="1" applyProtection="1">
      <protection locked="0"/>
    </xf>
    <xf numFmtId="43" fontId="7" fillId="0" borderId="0" xfId="1" applyFont="1" applyProtection="1">
      <protection locked="0"/>
    </xf>
    <xf numFmtId="44" fontId="7" fillId="0" borderId="0" xfId="0" applyNumberFormat="1" applyFont="1" applyProtection="1">
      <protection locked="0"/>
    </xf>
    <xf numFmtId="44" fontId="6" fillId="7" borderId="0" xfId="18" applyFont="1" applyFill="1" applyAlignment="1" applyProtection="1">
      <alignment horizontal="center"/>
      <protection locked="0"/>
    </xf>
    <xf numFmtId="0" fontId="6" fillId="7" borderId="0" xfId="0" applyFont="1" applyFill="1" applyAlignment="1" applyProtection="1">
      <alignment horizontal="center"/>
      <protection locked="0"/>
    </xf>
    <xf numFmtId="43" fontId="7" fillId="0" borderId="0" xfId="1" applyFont="1" applyAlignment="1" applyProtection="1">
      <alignment horizontal="right"/>
      <protection locked="0"/>
    </xf>
    <xf numFmtId="43" fontId="6" fillId="0" borderId="0" xfId="1" applyFont="1" applyAlignment="1" applyProtection="1">
      <alignment horizontal="right"/>
      <protection locked="0"/>
    </xf>
    <xf numFmtId="44" fontId="2" fillId="0" borderId="0" xfId="18" applyFont="1" applyProtection="1"/>
    <xf numFmtId="0" fontId="7" fillId="0" borderId="0" xfId="0" applyFont="1" applyAlignment="1" applyProtection="1">
      <alignment horizontal="right"/>
      <protection locked="0"/>
    </xf>
    <xf numFmtId="44" fontId="6" fillId="0" borderId="0" xfId="0" applyNumberFormat="1" applyFont="1" applyProtection="1">
      <protection locked="0"/>
    </xf>
    <xf numFmtId="0" fontId="14" fillId="0" borderId="24" xfId="0" applyFont="1" applyFill="1" applyBorder="1" applyProtection="1"/>
    <xf numFmtId="0" fontId="14" fillId="0" borderId="50" xfId="0" applyFont="1" applyFill="1" applyBorder="1" applyProtection="1"/>
    <xf numFmtId="175" fontId="2" fillId="0" borderId="12" xfId="0" applyNumberFormat="1" applyFont="1" applyFill="1" applyBorder="1" applyAlignment="1" applyProtection="1"/>
    <xf numFmtId="175" fontId="2" fillId="0" borderId="16" xfId="0" applyNumberFormat="1" applyFont="1" applyFill="1" applyBorder="1" applyAlignment="1" applyProtection="1"/>
    <xf numFmtId="175" fontId="2" fillId="0" borderId="19" xfId="24" applyNumberFormat="1" applyFont="1" applyFill="1" applyBorder="1" applyProtection="1"/>
    <xf numFmtId="175" fontId="2" fillId="0" borderId="55" xfId="24" applyNumberFormat="1" applyFont="1" applyFill="1" applyBorder="1" applyAlignment="1" applyProtection="1">
      <alignment horizontal="center" vertical="center" wrapText="1"/>
    </xf>
    <xf numFmtId="0" fontId="2" fillId="0" borderId="0" xfId="0" quotePrefix="1" applyFont="1"/>
    <xf numFmtId="43" fontId="19" fillId="5" borderId="5" xfId="1" applyFont="1" applyFill="1" applyBorder="1" applyAlignment="1" applyProtection="1">
      <alignment horizontal="center" wrapText="1"/>
    </xf>
    <xf numFmtId="39" fontId="2" fillId="0" borderId="3" xfId="0" applyNumberFormat="1" applyFont="1" applyFill="1" applyBorder="1" applyProtection="1"/>
    <xf numFmtId="39" fontId="2" fillId="0" borderId="33" xfId="0" applyNumberFormat="1" applyFont="1" applyFill="1" applyBorder="1" applyProtection="1"/>
    <xf numFmtId="0" fontId="12" fillId="0" borderId="0" xfId="0" applyFont="1" applyFill="1" applyBorder="1" applyProtection="1"/>
    <xf numFmtId="0" fontId="30" fillId="0" borderId="0" xfId="0" applyFont="1" applyProtection="1"/>
    <xf numFmtId="0" fontId="31" fillId="0" borderId="0" xfId="0" applyFont="1" applyProtection="1"/>
    <xf numFmtId="0" fontId="3" fillId="0" borderId="0" xfId="0" applyFont="1" applyFill="1" applyAlignment="1" applyProtection="1">
      <alignment horizontal="center"/>
    </xf>
    <xf numFmtId="172" fontId="0" fillId="6" borderId="0" xfId="0" applyNumberFormat="1" applyFill="1" applyProtection="1"/>
    <xf numFmtId="10" fontId="2" fillId="12" borderId="16" xfId="18" applyNumberFormat="1" applyFont="1" applyFill="1" applyBorder="1" applyAlignment="1" applyProtection="1">
      <alignment vertical="top" wrapText="1"/>
    </xf>
    <xf numFmtId="10" fontId="2" fillId="12" borderId="16" xfId="18" applyNumberFormat="1" applyFont="1" applyFill="1" applyBorder="1" applyAlignment="1" applyProtection="1">
      <alignment horizontal="right" vertical="top" wrapText="1"/>
    </xf>
    <xf numFmtId="0" fontId="3" fillId="0" borderId="0" xfId="0" applyFont="1" applyAlignment="1">
      <alignment horizontal="center"/>
    </xf>
    <xf numFmtId="0" fontId="3" fillId="6" borderId="0" xfId="0" applyFont="1" applyFill="1" applyAlignment="1" applyProtection="1"/>
    <xf numFmtId="0" fontId="3" fillId="0" borderId="0" xfId="0" applyFont="1" applyAlignment="1" applyProtection="1"/>
    <xf numFmtId="0" fontId="19" fillId="6" borderId="0" xfId="0" applyFont="1" applyFill="1" applyAlignment="1" applyProtection="1">
      <alignment horizontal="center" wrapText="1"/>
    </xf>
    <xf numFmtId="0" fontId="2" fillId="12" borderId="22" xfId="0" applyFont="1" applyFill="1" applyBorder="1" applyAlignment="1" applyProtection="1">
      <alignment horizontal="center" vertical="center" wrapText="1"/>
    </xf>
    <xf numFmtId="0" fontId="0" fillId="12" borderId="11" xfId="0" applyFill="1" applyBorder="1" applyAlignment="1" applyProtection="1">
      <alignment horizontal="center" vertical="center" wrapText="1"/>
    </xf>
    <xf numFmtId="0" fontId="0" fillId="12" borderId="26" xfId="0" applyFill="1" applyBorder="1" applyAlignment="1" applyProtection="1">
      <alignment horizontal="center" vertical="center" wrapText="1"/>
    </xf>
    <xf numFmtId="0" fontId="0" fillId="12" borderId="13" xfId="0" applyFill="1" applyBorder="1" applyAlignment="1" applyProtection="1">
      <alignment horizontal="center" vertical="center" wrapText="1"/>
    </xf>
    <xf numFmtId="0" fontId="0" fillId="12" borderId="0" xfId="0" applyFill="1" applyBorder="1" applyAlignment="1" applyProtection="1">
      <alignment horizontal="center" vertical="center" wrapText="1"/>
    </xf>
    <xf numFmtId="0" fontId="0" fillId="12" borderId="24" xfId="0" applyFill="1" applyBorder="1" applyAlignment="1" applyProtection="1">
      <alignment horizontal="center" vertical="center" wrapText="1"/>
    </xf>
    <xf numFmtId="0" fontId="0" fillId="12" borderId="23" xfId="0" applyFill="1" applyBorder="1" applyAlignment="1" applyProtection="1">
      <alignment horizontal="center" vertical="center" wrapText="1"/>
    </xf>
    <xf numFmtId="0" fontId="0" fillId="12" borderId="9" xfId="0" applyFill="1" applyBorder="1" applyAlignment="1" applyProtection="1">
      <alignment horizontal="center" vertical="center" wrapText="1"/>
    </xf>
    <xf numFmtId="0" fontId="0" fillId="12" borderId="25" xfId="0" applyFill="1" applyBorder="1" applyAlignment="1" applyProtection="1">
      <alignment horizontal="center" vertical="center" wrapText="1"/>
    </xf>
    <xf numFmtId="0" fontId="3" fillId="7" borderId="10" xfId="0" applyFont="1" applyFill="1" applyBorder="1" applyAlignment="1" applyProtection="1">
      <alignment horizontal="center" vertical="center" wrapText="1"/>
    </xf>
    <xf numFmtId="0" fontId="3" fillId="7" borderId="12" xfId="0" applyFont="1" applyFill="1" applyBorder="1" applyAlignment="1" applyProtection="1">
      <alignment horizontal="center" vertical="center" wrapText="1"/>
    </xf>
    <xf numFmtId="0" fontId="3" fillId="7" borderId="14" xfId="0" applyFont="1" applyFill="1" applyBorder="1" applyAlignment="1" applyProtection="1">
      <alignment horizontal="center" vertical="center" wrapText="1"/>
    </xf>
    <xf numFmtId="0" fontId="2" fillId="8" borderId="22" xfId="0" applyFont="1" applyFill="1" applyBorder="1" applyAlignment="1" applyProtection="1">
      <alignment horizontal="center" vertical="center" wrapText="1"/>
    </xf>
    <xf numFmtId="0" fontId="2" fillId="8" borderId="11" xfId="0" applyFont="1" applyFill="1" applyBorder="1" applyAlignment="1" applyProtection="1">
      <alignment horizontal="center" vertical="center" wrapText="1"/>
    </xf>
    <xf numFmtId="0" fontId="2" fillId="8" borderId="26" xfId="0" applyFont="1" applyFill="1" applyBorder="1" applyAlignment="1" applyProtection="1">
      <alignment horizontal="center" vertical="center" wrapText="1"/>
    </xf>
    <xf numFmtId="0" fontId="2" fillId="8" borderId="13" xfId="0" applyFont="1" applyFill="1" applyBorder="1" applyAlignment="1" applyProtection="1">
      <alignment horizontal="center" vertical="center" wrapText="1"/>
    </xf>
    <xf numFmtId="0" fontId="2" fillId="8" borderId="0" xfId="0" applyFont="1" applyFill="1" applyBorder="1" applyAlignment="1" applyProtection="1">
      <alignment horizontal="center" vertical="center" wrapText="1"/>
    </xf>
    <xf numFmtId="0" fontId="2" fillId="8" borderId="24" xfId="0" applyFont="1" applyFill="1" applyBorder="1" applyAlignment="1" applyProtection="1">
      <alignment horizontal="center" vertical="center" wrapText="1"/>
    </xf>
    <xf numFmtId="0" fontId="2" fillId="8" borderId="23" xfId="0" applyFont="1" applyFill="1" applyBorder="1" applyAlignment="1" applyProtection="1">
      <alignment horizontal="center" vertical="center" wrapText="1"/>
    </xf>
    <xf numFmtId="0" fontId="2" fillId="8" borderId="9"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10" borderId="10" xfId="0" applyFont="1" applyFill="1" applyBorder="1" applyAlignment="1" applyProtection="1">
      <alignment horizontal="center" vertical="center" wrapText="1"/>
    </xf>
    <xf numFmtId="0" fontId="3" fillId="10" borderId="12" xfId="0" applyFont="1" applyFill="1" applyBorder="1" applyAlignment="1" applyProtection="1">
      <alignment horizontal="center" vertical="center" wrapText="1"/>
    </xf>
    <xf numFmtId="0" fontId="3" fillId="10" borderId="14" xfId="0" applyFont="1" applyFill="1" applyBorder="1" applyAlignment="1" applyProtection="1">
      <alignment horizontal="center" vertical="center" wrapText="1"/>
    </xf>
    <xf numFmtId="0" fontId="3" fillId="0" borderId="0" xfId="0" applyFont="1" applyFill="1" applyAlignment="1" applyProtection="1">
      <alignment horizontal="center" vertical="top"/>
    </xf>
    <xf numFmtId="0" fontId="0" fillId="0" borderId="0" xfId="0" applyAlignment="1" applyProtection="1">
      <alignment horizontal="center" vertical="top"/>
    </xf>
    <xf numFmtId="0" fontId="14" fillId="0" borderId="50" xfId="0" applyNumberFormat="1" applyFont="1" applyFill="1" applyBorder="1" applyAlignment="1" applyProtection="1">
      <alignment horizontal="center" vertical="center" wrapText="1"/>
    </xf>
    <xf numFmtId="0" fontId="14" fillId="0" borderId="51" xfId="0" applyNumberFormat="1" applyFont="1" applyFill="1" applyBorder="1" applyAlignment="1" applyProtection="1">
      <alignment horizontal="center" vertical="center" wrapText="1"/>
    </xf>
    <xf numFmtId="0" fontId="14" fillId="0" borderId="52" xfId="0" applyNumberFormat="1" applyFont="1" applyFill="1" applyBorder="1" applyAlignment="1" applyProtection="1">
      <alignment horizontal="center" vertical="center" wrapText="1"/>
    </xf>
    <xf numFmtId="0" fontId="0" fillId="0" borderId="22" xfId="0" applyFill="1" applyBorder="1" applyAlignment="1" applyProtection="1">
      <alignment horizontal="center" vertical="center" wrapText="1"/>
    </xf>
    <xf numFmtId="0" fontId="0" fillId="0" borderId="53" xfId="0" applyFill="1" applyBorder="1" applyAlignment="1" applyProtection="1">
      <alignment horizontal="center" vertical="center" wrapText="1"/>
    </xf>
    <xf numFmtId="0" fontId="0" fillId="0" borderId="13" xfId="0" applyFill="1" applyBorder="1" applyAlignment="1" applyProtection="1">
      <alignment horizontal="center" vertical="center" wrapText="1"/>
    </xf>
    <xf numFmtId="0" fontId="0" fillId="0" borderId="32" xfId="0" applyFill="1" applyBorder="1" applyAlignment="1" applyProtection="1">
      <alignment horizontal="center" vertical="center" wrapText="1"/>
    </xf>
    <xf numFmtId="0" fontId="0" fillId="0" borderId="23" xfId="0" applyFill="1" applyBorder="1" applyAlignment="1" applyProtection="1">
      <alignment horizontal="center" vertical="center" wrapText="1"/>
    </xf>
    <xf numFmtId="0" fontId="0" fillId="0" borderId="54" xfId="0"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7" borderId="22" xfId="0" applyFont="1" applyFill="1" applyBorder="1" applyAlignment="1" applyProtection="1">
      <alignment horizontal="center" vertical="center" wrapText="1"/>
    </xf>
    <xf numFmtId="0" fontId="3" fillId="7" borderId="11" xfId="0" applyFont="1" applyFill="1" applyBorder="1" applyAlignment="1" applyProtection="1">
      <alignment horizontal="center" vertical="center" wrapText="1"/>
    </xf>
    <xf numFmtId="0" fontId="3" fillId="7" borderId="26" xfId="0" applyFont="1" applyFill="1" applyBorder="1" applyAlignment="1" applyProtection="1">
      <alignment horizontal="center" vertical="center" wrapText="1"/>
    </xf>
    <xf numFmtId="0" fontId="3" fillId="7" borderId="23" xfId="0" applyFont="1" applyFill="1" applyBorder="1" applyAlignment="1" applyProtection="1">
      <alignment horizontal="center" vertical="center" wrapText="1"/>
    </xf>
    <xf numFmtId="0" fontId="3" fillId="7" borderId="9" xfId="0" applyFont="1" applyFill="1" applyBorder="1" applyAlignment="1" applyProtection="1">
      <alignment horizontal="center" vertical="center" wrapText="1"/>
    </xf>
    <xf numFmtId="0" fontId="3" fillId="7" borderId="25" xfId="0" applyFont="1" applyFill="1" applyBorder="1" applyAlignment="1" applyProtection="1">
      <alignment horizontal="center" vertical="center" wrapText="1"/>
    </xf>
    <xf numFmtId="49" fontId="6" fillId="0" borderId="0" xfId="0" applyNumberFormat="1" applyFont="1" applyAlignment="1" applyProtection="1">
      <alignment horizontal="center"/>
    </xf>
    <xf numFmtId="0" fontId="6" fillId="0" borderId="0" xfId="0" applyFont="1" applyAlignment="1" applyProtection="1">
      <alignment horizontal="center"/>
    </xf>
    <xf numFmtId="0" fontId="7" fillId="0" borderId="0" xfId="0" applyFont="1" applyAlignment="1" applyProtection="1">
      <alignment horizontal="center"/>
    </xf>
    <xf numFmtId="49"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2" fillId="8" borderId="22" xfId="0" applyFont="1" applyFill="1" applyBorder="1" applyAlignment="1" applyProtection="1">
      <alignment horizontal="center" vertical="center" wrapText="1"/>
      <protection locked="0"/>
    </xf>
    <xf numFmtId="0" fontId="2" fillId="8" borderId="11" xfId="0" applyFont="1" applyFill="1" applyBorder="1" applyAlignment="1" applyProtection="1">
      <alignment horizontal="center" vertical="center" wrapText="1"/>
      <protection locked="0"/>
    </xf>
    <xf numFmtId="0" fontId="2" fillId="8" borderId="26" xfId="0" applyFont="1" applyFill="1" applyBorder="1" applyAlignment="1" applyProtection="1">
      <alignment horizontal="center" vertical="center" wrapText="1"/>
      <protection locked="0"/>
    </xf>
    <xf numFmtId="0" fontId="2" fillId="8" borderId="13" xfId="0" applyFont="1" applyFill="1" applyBorder="1" applyAlignment="1" applyProtection="1">
      <alignment horizontal="center" vertical="center" wrapText="1"/>
      <protection locked="0"/>
    </xf>
    <xf numFmtId="0" fontId="2" fillId="8" borderId="0" xfId="0" applyFont="1" applyFill="1" applyBorder="1" applyAlignment="1" applyProtection="1">
      <alignment horizontal="center" vertical="center" wrapText="1"/>
      <protection locked="0"/>
    </xf>
    <xf numFmtId="0" fontId="2" fillId="8" borderId="24" xfId="0" applyFont="1" applyFill="1" applyBorder="1" applyAlignment="1" applyProtection="1">
      <alignment horizontal="center" vertical="center" wrapText="1"/>
      <protection locked="0"/>
    </xf>
    <xf numFmtId="0" fontId="2" fillId="8" borderId="23" xfId="0" applyFont="1" applyFill="1" applyBorder="1" applyAlignment="1" applyProtection="1">
      <alignment horizontal="center" vertical="center" wrapText="1"/>
      <protection locked="0"/>
    </xf>
    <xf numFmtId="0" fontId="2" fillId="8" borderId="9" xfId="0" applyFont="1" applyFill="1" applyBorder="1" applyAlignment="1" applyProtection="1">
      <alignment horizontal="center" vertical="center" wrapText="1"/>
      <protection locked="0"/>
    </xf>
    <xf numFmtId="0" fontId="2" fillId="8" borderId="25" xfId="0" applyFont="1" applyFill="1" applyBorder="1" applyAlignment="1" applyProtection="1">
      <alignment horizontal="center" vertical="center" wrapText="1"/>
      <protection locked="0"/>
    </xf>
    <xf numFmtId="0" fontId="3" fillId="7" borderId="22" xfId="0" applyFont="1" applyFill="1" applyBorder="1" applyAlignment="1" applyProtection="1">
      <alignment horizontal="center" vertical="center" wrapText="1"/>
      <protection locked="0"/>
    </xf>
    <xf numFmtId="0" fontId="3" fillId="7" borderId="11" xfId="0" applyFont="1" applyFill="1" applyBorder="1" applyAlignment="1" applyProtection="1">
      <alignment horizontal="center" vertical="center" wrapText="1"/>
      <protection locked="0"/>
    </xf>
    <xf numFmtId="0" fontId="3" fillId="7" borderId="26" xfId="0" applyFont="1" applyFill="1" applyBorder="1" applyAlignment="1" applyProtection="1">
      <alignment horizontal="center" vertical="center" wrapText="1"/>
      <protection locked="0"/>
    </xf>
    <xf numFmtId="0" fontId="3" fillId="7" borderId="23"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center" vertical="center" wrapText="1"/>
      <protection locked="0"/>
    </xf>
    <xf numFmtId="0" fontId="3" fillId="7" borderId="25" xfId="0" applyFont="1" applyFill="1" applyBorder="1" applyAlignment="1" applyProtection="1">
      <alignment horizontal="center" vertical="center" wrapText="1"/>
      <protection locked="0"/>
    </xf>
    <xf numFmtId="43" fontId="6" fillId="0" borderId="0" xfId="1" applyFont="1" applyAlignment="1" applyProtection="1">
      <alignment horizontal="center"/>
    </xf>
    <xf numFmtId="49" fontId="6" fillId="0" borderId="0" xfId="1" applyNumberFormat="1" applyFont="1" applyAlignment="1" applyProtection="1">
      <alignment horizontal="center"/>
    </xf>
    <xf numFmtId="43" fontId="6" fillId="0" borderId="0" xfId="1" applyFont="1" applyAlignment="1">
      <alignment horizontal="center"/>
    </xf>
    <xf numFmtId="43" fontId="8" fillId="0" borderId="0" xfId="1" applyFont="1" applyAlignment="1">
      <alignment horizontal="center"/>
    </xf>
    <xf numFmtId="0" fontId="6" fillId="0" borderId="0" xfId="0" applyFont="1" applyAlignment="1" applyProtection="1">
      <alignment horizontal="center" vertical="center"/>
    </xf>
    <xf numFmtId="49" fontId="6" fillId="0" borderId="0" xfId="0" applyNumberFormat="1" applyFont="1" applyAlignment="1" applyProtection="1">
      <alignment horizontal="center" vertical="center"/>
    </xf>
    <xf numFmtId="49" fontId="3" fillId="5" borderId="1" xfId="1" applyNumberFormat="1" applyFont="1" applyFill="1" applyBorder="1" applyAlignment="1" applyProtection="1">
      <alignment horizontal="center"/>
    </xf>
    <xf numFmtId="43" fontId="3" fillId="5" borderId="57" xfId="1" applyFont="1" applyFill="1" applyBorder="1" applyAlignment="1" applyProtection="1">
      <alignment horizontal="center"/>
    </xf>
    <xf numFmtId="0" fontId="2" fillId="0" borderId="37" xfId="0" applyFont="1" applyFill="1" applyBorder="1" applyAlignment="1" applyProtection="1">
      <alignment horizontal="center"/>
    </xf>
    <xf numFmtId="0" fontId="2" fillId="0" borderId="38" xfId="0" applyFont="1" applyFill="1" applyBorder="1" applyAlignment="1" applyProtection="1">
      <alignment horizontal="center"/>
    </xf>
    <xf numFmtId="0" fontId="3" fillId="0" borderId="0" xfId="0" applyFont="1" applyAlignment="1" applyProtection="1">
      <alignment horizontal="center"/>
    </xf>
    <xf numFmtId="0" fontId="2" fillId="0" borderId="31" xfId="0" applyFont="1" applyFill="1" applyBorder="1" applyAlignment="1" applyProtection="1"/>
    <xf numFmtId="0" fontId="2" fillId="0" borderId="32" xfId="0" applyFont="1" applyFill="1" applyBorder="1" applyAlignment="1" applyProtection="1"/>
    <xf numFmtId="0" fontId="2" fillId="0" borderId="39" xfId="0" applyFont="1" applyBorder="1" applyAlignment="1" applyProtection="1"/>
    <xf numFmtId="0" fontId="2" fillId="0" borderId="40" xfId="0" applyFont="1" applyBorder="1" applyAlignment="1" applyProtection="1"/>
    <xf numFmtId="0" fontId="23" fillId="0" borderId="0" xfId="0" applyFont="1" applyFill="1" applyAlignment="1" applyProtection="1">
      <alignment horizontal="center"/>
    </xf>
    <xf numFmtId="0" fontId="2" fillId="0" borderId="0" xfId="0" applyFont="1" applyFill="1" applyAlignment="1" applyProtection="1">
      <alignment horizontal="center"/>
    </xf>
    <xf numFmtId="0" fontId="2" fillId="0" borderId="31" xfId="0" applyFont="1" applyFill="1" applyBorder="1" applyAlignment="1" applyProtection="1">
      <alignment wrapText="1"/>
    </xf>
    <xf numFmtId="0" fontId="2" fillId="0" borderId="32" xfId="0" applyFont="1" applyFill="1" applyBorder="1" applyAlignment="1" applyProtection="1">
      <alignment wrapText="1"/>
    </xf>
    <xf numFmtId="0" fontId="3" fillId="0" borderId="0" xfId="0" applyFont="1" applyFill="1" applyAlignment="1" applyProtection="1">
      <alignment horizontal="center"/>
    </xf>
    <xf numFmtId="0" fontId="2" fillId="0" borderId="41" xfId="0" applyFont="1" applyFill="1" applyBorder="1" applyAlignment="1" applyProtection="1"/>
    <xf numFmtId="0" fontId="2" fillId="0" borderId="42" xfId="0" applyFont="1" applyFill="1" applyBorder="1" applyAlignment="1" applyProtection="1"/>
    <xf numFmtId="0" fontId="3" fillId="0" borderId="43" xfId="0" applyFont="1" applyFill="1" applyBorder="1" applyAlignment="1" applyProtection="1">
      <alignment horizontal="center" vertical="center" wrapText="1"/>
    </xf>
    <xf numFmtId="0" fontId="2" fillId="0" borderId="34"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wrapText="1"/>
    </xf>
    <xf numFmtId="0" fontId="2" fillId="0" borderId="42" xfId="0" applyFont="1" applyFill="1" applyBorder="1" applyAlignment="1" applyProtection="1">
      <alignment vertical="center" wrapText="1"/>
    </xf>
    <xf numFmtId="0" fontId="2" fillId="0" borderId="31" xfId="0" applyFont="1" applyFill="1" applyBorder="1" applyAlignment="1" applyProtection="1">
      <alignment vertical="center" wrapText="1"/>
    </xf>
    <xf numFmtId="0" fontId="2" fillId="0" borderId="32" xfId="0" applyFont="1" applyFill="1" applyBorder="1" applyAlignment="1" applyProtection="1">
      <alignment vertical="center" wrapText="1"/>
    </xf>
    <xf numFmtId="0" fontId="2" fillId="0" borderId="45" xfId="0" applyFont="1" applyFill="1" applyBorder="1" applyAlignment="1" applyProtection="1">
      <alignment vertical="center" wrapText="1"/>
    </xf>
    <xf numFmtId="0" fontId="2" fillId="0" borderId="46" xfId="0" applyFont="1" applyFill="1" applyBorder="1" applyAlignment="1" applyProtection="1">
      <alignment vertical="center" wrapText="1"/>
    </xf>
    <xf numFmtId="0" fontId="3" fillId="0" borderId="47"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0" fontId="2" fillId="0" borderId="2" xfId="0" applyFont="1" applyFill="1" applyBorder="1" applyAlignment="1" applyProtection="1">
      <alignment horizontal="center"/>
    </xf>
    <xf numFmtId="0" fontId="2" fillId="0" borderId="1" xfId="0" applyFont="1" applyFill="1" applyBorder="1" applyAlignment="1" applyProtection="1">
      <alignment horizontal="center"/>
    </xf>
    <xf numFmtId="173" fontId="2" fillId="0" borderId="2" xfId="0" applyNumberFormat="1" applyFont="1" applyFill="1" applyBorder="1" applyAlignment="1" applyProtection="1">
      <alignment horizontal="center"/>
    </xf>
    <xf numFmtId="173" fontId="0" fillId="0" borderId="2" xfId="0" applyNumberFormat="1" applyBorder="1" applyAlignment="1" applyProtection="1">
      <alignment horizontal="center"/>
    </xf>
  </cellXfs>
  <cellStyles count="32">
    <cellStyle name="Comma" xfId="1" builtinId="3"/>
    <cellStyle name="Comma [0] 2" xfId="2"/>
    <cellStyle name="Comma 10" xfId="3"/>
    <cellStyle name="Comma 11" xfId="4"/>
    <cellStyle name="Comma 12" xfId="5"/>
    <cellStyle name="Comma 13" xfId="6"/>
    <cellStyle name="Comma 14" xfId="7"/>
    <cellStyle name="Comma 15" xfId="8"/>
    <cellStyle name="Comma 16" xfId="9"/>
    <cellStyle name="Comma 17" xfId="26"/>
    <cellStyle name="Comma 18" xfId="27"/>
    <cellStyle name="Comma 2" xfId="10"/>
    <cellStyle name="Comma 3" xfId="11"/>
    <cellStyle name="Comma 4" xfId="12"/>
    <cellStyle name="Comma 5" xfId="13"/>
    <cellStyle name="Comma 6" xfId="14"/>
    <cellStyle name="Comma 7" xfId="15"/>
    <cellStyle name="Comma 8" xfId="16"/>
    <cellStyle name="Comma 9" xfId="17"/>
    <cellStyle name="Currency" xfId="18" builtinId="4"/>
    <cellStyle name="Currency [0] 2" xfId="19"/>
    <cellStyle name="Currency 2" xfId="20"/>
    <cellStyle name="Currency 2 2" xfId="29"/>
    <cellStyle name="Currency 3" xfId="28"/>
    <cellStyle name="Currency 4" xfId="30"/>
    <cellStyle name="Euro" xfId="21"/>
    <cellStyle name="Euro 2" xfId="22"/>
    <cellStyle name="Normal" xfId="0" builtinId="0"/>
    <cellStyle name="Normal 2" xfId="23"/>
    <cellStyle name="Normal 3" xfId="31"/>
    <cellStyle name="Percent" xfId="24" builtinId="5"/>
    <cellStyle name="Percent 2" xfId="25"/>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85725</xdr:rowOff>
        </xdr:from>
        <xdr:to>
          <xdr:col>1</xdr:col>
          <xdr:colOff>342900</xdr:colOff>
          <xdr:row>10</xdr:row>
          <xdr:rowOff>76200</xdr:rowOff>
        </xdr:to>
        <xdr:sp macro="" textlink="">
          <xdr:nvSpPr>
            <xdr:cNvPr id="12289" name="Check Box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85725</xdr:rowOff>
        </xdr:from>
        <xdr:to>
          <xdr:col>1</xdr:col>
          <xdr:colOff>342900</xdr:colOff>
          <xdr:row>11</xdr:row>
          <xdr:rowOff>76200</xdr:rowOff>
        </xdr:to>
        <xdr:sp macro="" textlink="">
          <xdr:nvSpPr>
            <xdr:cNvPr id="12290" name="Check Box 2" hidden="1">
              <a:extLst>
                <a:ext uri="{63B3BB69-23CF-44E3-9099-C40C66FF867C}">
                  <a14:compatExt spid="_x0000_s12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6</xdr:row>
          <xdr:rowOff>85725</xdr:rowOff>
        </xdr:from>
        <xdr:to>
          <xdr:col>3</xdr:col>
          <xdr:colOff>333375</xdr:colOff>
          <xdr:row>8</xdr:row>
          <xdr:rowOff>76200</xdr:rowOff>
        </xdr:to>
        <xdr:sp macro="" textlink="">
          <xdr:nvSpPr>
            <xdr:cNvPr id="12291" name="Check Box 3"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85725</xdr:rowOff>
        </xdr:from>
        <xdr:to>
          <xdr:col>1</xdr:col>
          <xdr:colOff>342900</xdr:colOff>
          <xdr:row>10</xdr:row>
          <xdr:rowOff>76200</xdr:rowOff>
        </xdr:to>
        <xdr:sp macro="" textlink="">
          <xdr:nvSpPr>
            <xdr:cNvPr id="13313" name="Check Box 1" hidden="1">
              <a:extLst>
                <a:ext uri="{63B3BB69-23CF-44E3-9099-C40C66FF867C}">
                  <a14:compatExt spid="_x0000_s133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85725</xdr:rowOff>
        </xdr:from>
        <xdr:to>
          <xdr:col>1</xdr:col>
          <xdr:colOff>342900</xdr:colOff>
          <xdr:row>11</xdr:row>
          <xdr:rowOff>76200</xdr:rowOff>
        </xdr:to>
        <xdr:sp macro="" textlink="">
          <xdr:nvSpPr>
            <xdr:cNvPr id="13314" name="Check Box 2" hidden="1">
              <a:extLst>
                <a:ext uri="{63B3BB69-23CF-44E3-9099-C40C66FF867C}">
                  <a14:compatExt spid="_x0000_s133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6</xdr:row>
          <xdr:rowOff>85725</xdr:rowOff>
        </xdr:from>
        <xdr:to>
          <xdr:col>3</xdr:col>
          <xdr:colOff>323850</xdr:colOff>
          <xdr:row>8</xdr:row>
          <xdr:rowOff>76200</xdr:rowOff>
        </xdr:to>
        <xdr:sp macro="" textlink="">
          <xdr:nvSpPr>
            <xdr:cNvPr id="13315" name="Check Box 3" hidden="1">
              <a:extLst>
                <a:ext uri="{63B3BB69-23CF-44E3-9099-C40C66FF867C}">
                  <a14:compatExt spid="_x0000_s13315"/>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2"/>
  <sheetViews>
    <sheetView zoomScaleNormal="100" workbookViewId="0">
      <selection activeCell="G4" sqref="G4:G5"/>
    </sheetView>
  </sheetViews>
  <sheetFormatPr defaultRowHeight="12.75" x14ac:dyDescent="0.2"/>
  <cols>
    <col min="1" max="1" width="3" style="12" customWidth="1"/>
    <col min="2" max="2" width="3.42578125" style="12" customWidth="1"/>
    <col min="3" max="9" width="14.7109375" style="12" customWidth="1"/>
    <col min="10" max="16384" width="9.140625" style="12"/>
  </cols>
  <sheetData>
    <row r="1" spans="1:9" x14ac:dyDescent="0.2">
      <c r="A1" s="282" t="s">
        <v>114</v>
      </c>
      <c r="B1" s="282"/>
      <c r="C1" s="282"/>
      <c r="D1" s="282"/>
      <c r="E1" s="282"/>
      <c r="F1" s="282"/>
      <c r="G1" s="282"/>
      <c r="H1" s="282"/>
      <c r="I1" s="282"/>
    </row>
    <row r="2" spans="1:9" x14ac:dyDescent="0.2">
      <c r="A2" s="17"/>
      <c r="B2" s="17"/>
      <c r="C2" s="17"/>
      <c r="D2" s="17"/>
      <c r="E2" s="17"/>
      <c r="F2" s="17"/>
      <c r="G2" s="17"/>
      <c r="H2" s="17"/>
      <c r="I2" s="17"/>
    </row>
    <row r="3" spans="1:9" x14ac:dyDescent="0.2">
      <c r="A3" s="21" t="s">
        <v>115</v>
      </c>
      <c r="B3" s="13"/>
      <c r="C3" s="17"/>
      <c r="D3" s="17"/>
      <c r="E3" s="17"/>
      <c r="F3" s="17"/>
      <c r="G3" s="17"/>
      <c r="H3" s="17"/>
      <c r="I3" s="17"/>
    </row>
    <row r="4" spans="1:9" x14ac:dyDescent="0.2">
      <c r="A4" s="16"/>
      <c r="B4" s="13"/>
      <c r="C4" s="17"/>
      <c r="D4" s="17"/>
      <c r="E4" s="17"/>
      <c r="F4" s="17"/>
      <c r="G4" s="17"/>
      <c r="H4" s="17"/>
      <c r="I4" s="17"/>
    </row>
    <row r="5" spans="1:9" x14ac:dyDescent="0.2">
      <c r="A5" s="15" t="s">
        <v>116</v>
      </c>
      <c r="B5" s="13" t="s">
        <v>323</v>
      </c>
      <c r="C5" s="13"/>
      <c r="D5" s="17"/>
      <c r="E5" s="17"/>
      <c r="F5" s="17"/>
      <c r="G5" s="17"/>
      <c r="H5" s="17"/>
      <c r="I5" s="17"/>
    </row>
    <row r="6" spans="1:9" x14ac:dyDescent="0.2">
      <c r="A6" s="15"/>
      <c r="B6" s="11">
        <v>1</v>
      </c>
      <c r="C6" s="17" t="s">
        <v>328</v>
      </c>
      <c r="D6" s="17"/>
      <c r="E6" s="17"/>
      <c r="F6" s="17"/>
      <c r="G6" s="17"/>
      <c r="H6" s="17"/>
      <c r="I6" s="17"/>
    </row>
    <row r="7" spans="1:9" x14ac:dyDescent="0.2">
      <c r="A7" s="15"/>
      <c r="B7" s="11">
        <v>2</v>
      </c>
      <c r="C7" s="17" t="s">
        <v>281</v>
      </c>
      <c r="D7" s="17"/>
      <c r="E7" s="17"/>
      <c r="F7" s="17"/>
      <c r="G7" s="17"/>
      <c r="H7" s="17"/>
      <c r="I7" s="17"/>
    </row>
    <row r="8" spans="1:9" x14ac:dyDescent="0.2">
      <c r="A8" s="15"/>
      <c r="B8" s="11">
        <v>3</v>
      </c>
      <c r="C8" s="17" t="s">
        <v>236</v>
      </c>
      <c r="D8" s="17"/>
      <c r="E8" s="17"/>
      <c r="F8" s="17"/>
      <c r="G8" s="17"/>
      <c r="H8" s="17"/>
      <c r="I8" s="17"/>
    </row>
    <row r="9" spans="1:9" x14ac:dyDescent="0.2">
      <c r="A9" s="15"/>
      <c r="B9" s="17"/>
      <c r="C9" s="17"/>
      <c r="D9" s="17"/>
      <c r="E9" s="17"/>
      <c r="F9" s="17"/>
      <c r="G9" s="17"/>
      <c r="H9" s="17"/>
      <c r="I9" s="17"/>
    </row>
    <row r="10" spans="1:9" x14ac:dyDescent="0.2">
      <c r="A10" s="21" t="s">
        <v>117</v>
      </c>
      <c r="B10" s="13"/>
      <c r="C10" s="17"/>
      <c r="D10" s="17"/>
      <c r="E10" s="17"/>
      <c r="F10" s="17"/>
      <c r="G10" s="17"/>
      <c r="H10" s="17"/>
      <c r="I10" s="17"/>
    </row>
    <row r="11" spans="1:9" x14ac:dyDescent="0.2">
      <c r="A11" s="19"/>
      <c r="B11" s="13"/>
      <c r="C11" s="17"/>
      <c r="D11" s="17"/>
      <c r="E11" s="17"/>
      <c r="F11" s="17"/>
      <c r="G11" s="17"/>
      <c r="H11" s="17"/>
      <c r="I11" s="17"/>
    </row>
    <row r="12" spans="1:9" x14ac:dyDescent="0.2">
      <c r="A12" s="12" t="s">
        <v>116</v>
      </c>
      <c r="B12" s="17" t="s">
        <v>337</v>
      </c>
      <c r="C12" s="17"/>
      <c r="D12" s="17"/>
      <c r="E12" s="17"/>
      <c r="F12" s="17"/>
      <c r="G12" s="17"/>
      <c r="H12" s="17"/>
      <c r="I12" s="17"/>
    </row>
    <row r="13" spans="1:9" x14ac:dyDescent="0.2">
      <c r="A13" s="16"/>
      <c r="B13" s="13"/>
      <c r="C13" s="17"/>
      <c r="D13" s="17"/>
      <c r="E13" s="17"/>
      <c r="F13" s="17"/>
      <c r="G13" s="17"/>
      <c r="H13" s="17"/>
      <c r="I13" s="17"/>
    </row>
    <row r="14" spans="1:9" x14ac:dyDescent="0.2">
      <c r="A14" s="17" t="s">
        <v>195</v>
      </c>
      <c r="B14" s="13" t="s">
        <v>336</v>
      </c>
      <c r="C14" s="17"/>
      <c r="D14" s="17"/>
      <c r="E14" s="17"/>
      <c r="F14" s="17"/>
      <c r="G14" s="17"/>
      <c r="H14" s="17"/>
      <c r="I14" s="17"/>
    </row>
    <row r="15" spans="1:9" x14ac:dyDescent="0.2">
      <c r="A15" s="17" t="s">
        <v>94</v>
      </c>
      <c r="B15" s="11">
        <v>1</v>
      </c>
      <c r="C15" s="17" t="s">
        <v>275</v>
      </c>
      <c r="D15" s="17"/>
      <c r="E15" s="17"/>
      <c r="F15" s="17"/>
      <c r="G15" s="17"/>
      <c r="H15" s="17"/>
      <c r="I15" s="17"/>
    </row>
    <row r="16" spans="1:9" x14ac:dyDescent="0.2">
      <c r="A16" s="17"/>
      <c r="B16" s="11">
        <v>2</v>
      </c>
      <c r="C16" s="17" t="s">
        <v>276</v>
      </c>
      <c r="D16" s="17"/>
      <c r="E16" s="17"/>
      <c r="F16" s="17"/>
      <c r="G16" s="17"/>
      <c r="H16" s="17"/>
      <c r="I16" s="17"/>
    </row>
    <row r="17" spans="1:9" x14ac:dyDescent="0.2">
      <c r="A17" s="17"/>
      <c r="B17" s="11">
        <v>3</v>
      </c>
      <c r="C17" s="17" t="s">
        <v>282</v>
      </c>
      <c r="D17" s="17"/>
      <c r="E17" s="17"/>
      <c r="F17" s="17"/>
      <c r="G17" s="17"/>
      <c r="H17" s="17"/>
      <c r="I17" s="17"/>
    </row>
    <row r="18" spans="1:9" x14ac:dyDescent="0.2">
      <c r="A18" s="17"/>
      <c r="B18" s="11">
        <v>4</v>
      </c>
      <c r="C18" s="17" t="s">
        <v>283</v>
      </c>
      <c r="D18" s="17"/>
      <c r="E18" s="17"/>
      <c r="F18" s="17"/>
      <c r="G18" s="17"/>
      <c r="H18" s="17"/>
      <c r="I18" s="17"/>
    </row>
    <row r="19" spans="1:9" x14ac:dyDescent="0.2">
      <c r="A19" s="17"/>
      <c r="B19" s="11"/>
      <c r="C19" s="17"/>
      <c r="D19" s="271" t="s">
        <v>274</v>
      </c>
      <c r="E19" s="17"/>
      <c r="F19" s="17"/>
      <c r="G19" s="17"/>
      <c r="H19" s="17"/>
      <c r="I19" s="17"/>
    </row>
    <row r="20" spans="1:9" x14ac:dyDescent="0.2">
      <c r="A20" s="17"/>
      <c r="B20" s="11"/>
      <c r="C20" s="17"/>
      <c r="D20" s="271" t="s">
        <v>324</v>
      </c>
      <c r="E20" s="17"/>
      <c r="F20" s="17"/>
      <c r="G20" s="17"/>
      <c r="H20" s="17"/>
      <c r="I20" s="17"/>
    </row>
    <row r="21" spans="1:9" x14ac:dyDescent="0.2">
      <c r="A21" s="17"/>
      <c r="B21" s="17"/>
      <c r="C21" s="17"/>
      <c r="D21" s="17"/>
      <c r="E21" s="17"/>
      <c r="F21" s="17"/>
      <c r="G21" s="17"/>
      <c r="H21" s="17"/>
      <c r="I21" s="17"/>
    </row>
    <row r="22" spans="1:9" x14ac:dyDescent="0.2">
      <c r="A22" s="17" t="s">
        <v>119</v>
      </c>
      <c r="B22" s="13" t="s">
        <v>335</v>
      </c>
      <c r="C22" s="17"/>
      <c r="D22" s="17"/>
      <c r="E22" s="17"/>
      <c r="F22" s="17"/>
      <c r="G22" s="17"/>
      <c r="H22" s="17"/>
      <c r="I22" s="17"/>
    </row>
    <row r="23" spans="1:9" x14ac:dyDescent="0.2">
      <c r="A23" s="17"/>
      <c r="B23" s="11">
        <v>1</v>
      </c>
      <c r="C23" s="17" t="s">
        <v>212</v>
      </c>
      <c r="D23" s="17"/>
      <c r="E23" s="17"/>
      <c r="F23" s="17"/>
      <c r="G23" s="17"/>
      <c r="H23" s="17"/>
      <c r="I23" s="17"/>
    </row>
    <row r="24" spans="1:9" x14ac:dyDescent="0.2">
      <c r="A24" s="17"/>
      <c r="B24" s="11">
        <v>2</v>
      </c>
      <c r="C24" s="17" t="s">
        <v>213</v>
      </c>
      <c r="D24" s="17"/>
      <c r="E24" s="17"/>
      <c r="F24" s="17"/>
      <c r="G24" s="17"/>
      <c r="H24" s="17"/>
      <c r="I24" s="17"/>
    </row>
    <row r="25" spans="1:9" x14ac:dyDescent="0.2">
      <c r="A25" s="17"/>
      <c r="B25" s="17"/>
      <c r="C25" s="17"/>
      <c r="D25" s="17"/>
      <c r="E25" s="17"/>
      <c r="F25" s="17"/>
      <c r="G25" s="17"/>
      <c r="H25" s="17"/>
      <c r="I25" s="17"/>
    </row>
    <row r="26" spans="1:9" x14ac:dyDescent="0.2">
      <c r="A26" s="17" t="s">
        <v>196</v>
      </c>
      <c r="B26" s="13" t="s">
        <v>334</v>
      </c>
      <c r="C26" s="17"/>
      <c r="D26" s="17"/>
      <c r="E26" s="17"/>
      <c r="F26" s="17"/>
      <c r="G26" s="17"/>
      <c r="H26" s="17"/>
      <c r="I26" s="17"/>
    </row>
    <row r="27" spans="1:9" x14ac:dyDescent="0.2">
      <c r="A27" s="17"/>
      <c r="B27" s="11">
        <v>1</v>
      </c>
      <c r="C27" s="17" t="s">
        <v>212</v>
      </c>
      <c r="D27" s="17"/>
      <c r="E27" s="17"/>
      <c r="F27" s="17"/>
      <c r="G27" s="17"/>
      <c r="H27" s="17"/>
      <c r="I27" s="17"/>
    </row>
    <row r="28" spans="1:9" x14ac:dyDescent="0.2">
      <c r="A28" s="17"/>
      <c r="B28" s="11">
        <v>2</v>
      </c>
      <c r="C28" s="17" t="s">
        <v>213</v>
      </c>
      <c r="D28" s="17"/>
      <c r="E28" s="17"/>
      <c r="F28" s="17"/>
      <c r="G28" s="17"/>
      <c r="H28" s="17"/>
      <c r="I28" s="17"/>
    </row>
    <row r="29" spans="1:9" x14ac:dyDescent="0.2">
      <c r="A29" s="17"/>
      <c r="B29" s="11">
        <v>3</v>
      </c>
      <c r="C29" s="17" t="s">
        <v>214</v>
      </c>
      <c r="D29" s="17"/>
      <c r="E29" s="17"/>
      <c r="F29" s="17"/>
      <c r="G29" s="17"/>
      <c r="H29" s="17"/>
      <c r="I29" s="17"/>
    </row>
    <row r="30" spans="1:9" x14ac:dyDescent="0.2">
      <c r="A30" s="17"/>
      <c r="B30" s="17"/>
      <c r="C30" s="17"/>
      <c r="D30" s="17"/>
      <c r="E30" s="17"/>
      <c r="F30" s="17"/>
      <c r="G30" s="17"/>
      <c r="H30" s="17"/>
      <c r="I30" s="17"/>
    </row>
    <row r="31" spans="1:9" x14ac:dyDescent="0.2">
      <c r="A31" s="17" t="s">
        <v>197</v>
      </c>
      <c r="B31" s="13" t="s">
        <v>333</v>
      </c>
      <c r="C31" s="17"/>
      <c r="D31" s="17"/>
      <c r="E31" s="17"/>
      <c r="F31" s="17"/>
      <c r="G31" s="17"/>
      <c r="H31" s="17"/>
      <c r="I31" s="17"/>
    </row>
    <row r="32" spans="1:9" x14ac:dyDescent="0.2">
      <c r="A32" s="17"/>
      <c r="B32" s="11">
        <v>1</v>
      </c>
      <c r="C32" s="17" t="s">
        <v>215</v>
      </c>
      <c r="D32" s="17"/>
      <c r="E32" s="17"/>
      <c r="F32" s="17"/>
      <c r="G32" s="17"/>
      <c r="H32" s="17"/>
      <c r="I32" s="17"/>
    </row>
    <row r="33" spans="1:9" x14ac:dyDescent="0.2">
      <c r="A33" s="17"/>
      <c r="B33" s="11">
        <v>2</v>
      </c>
      <c r="C33" s="17" t="s">
        <v>216</v>
      </c>
      <c r="D33" s="17"/>
      <c r="E33" s="17"/>
      <c r="F33" s="17"/>
      <c r="G33" s="17"/>
      <c r="H33" s="17"/>
      <c r="I33" s="17"/>
    </row>
    <row r="34" spans="1:9" x14ac:dyDescent="0.2">
      <c r="A34" s="17"/>
      <c r="B34" s="11">
        <v>3</v>
      </c>
      <c r="C34" s="17" t="s">
        <v>279</v>
      </c>
      <c r="D34" s="17"/>
      <c r="E34" s="17"/>
      <c r="F34" s="17"/>
      <c r="G34" s="17"/>
      <c r="H34" s="17"/>
      <c r="I34" s="17"/>
    </row>
    <row r="35" spans="1:9" x14ac:dyDescent="0.2">
      <c r="A35" s="17"/>
      <c r="B35" s="11">
        <v>4</v>
      </c>
      <c r="C35" s="17" t="s">
        <v>277</v>
      </c>
      <c r="D35" s="17"/>
      <c r="E35" s="17"/>
      <c r="F35" s="17"/>
      <c r="G35" s="17"/>
      <c r="H35" s="17"/>
      <c r="I35" s="17"/>
    </row>
    <row r="36" spans="1:9" x14ac:dyDescent="0.2">
      <c r="A36" s="17"/>
      <c r="B36" s="11">
        <v>5</v>
      </c>
      <c r="C36" s="17" t="s">
        <v>278</v>
      </c>
      <c r="D36" s="17"/>
      <c r="E36" s="17"/>
      <c r="F36" s="17"/>
      <c r="G36" s="17"/>
      <c r="H36" s="17"/>
      <c r="I36" s="17"/>
    </row>
    <row r="37" spans="1:9" x14ac:dyDescent="0.2">
      <c r="A37" s="17"/>
      <c r="B37" s="17"/>
      <c r="C37" s="17"/>
      <c r="D37" s="17"/>
      <c r="E37" s="17"/>
      <c r="F37" s="17"/>
      <c r="G37" s="17"/>
      <c r="H37" s="17"/>
      <c r="I37" s="17"/>
    </row>
    <row r="38" spans="1:9" x14ac:dyDescent="0.2">
      <c r="A38" s="17" t="s">
        <v>198</v>
      </c>
      <c r="B38" s="13" t="s">
        <v>332</v>
      </c>
      <c r="C38" s="17"/>
      <c r="D38" s="17"/>
      <c r="E38" s="17"/>
      <c r="F38" s="17"/>
      <c r="G38" s="17"/>
      <c r="H38" s="17"/>
      <c r="I38" s="17"/>
    </row>
    <row r="39" spans="1:9" x14ac:dyDescent="0.2">
      <c r="A39" s="17"/>
      <c r="B39" s="11">
        <v>1</v>
      </c>
      <c r="C39" s="17" t="s">
        <v>217</v>
      </c>
      <c r="D39" s="17"/>
      <c r="E39" s="17"/>
      <c r="F39" s="17"/>
      <c r="G39" s="17"/>
      <c r="H39" s="17"/>
      <c r="I39" s="17"/>
    </row>
    <row r="40" spans="1:9" x14ac:dyDescent="0.2">
      <c r="A40" s="17"/>
      <c r="B40" s="11">
        <v>2</v>
      </c>
      <c r="C40" s="17" t="s">
        <v>218</v>
      </c>
      <c r="D40" s="17"/>
      <c r="E40" s="17"/>
      <c r="F40" s="17"/>
      <c r="G40" s="17"/>
      <c r="H40" s="17"/>
      <c r="I40" s="17"/>
    </row>
    <row r="41" spans="1:9" x14ac:dyDescent="0.2">
      <c r="A41" s="17"/>
      <c r="B41" s="17"/>
      <c r="C41" s="17"/>
      <c r="D41" s="17"/>
      <c r="E41" s="17"/>
      <c r="F41" s="17"/>
      <c r="G41" s="17"/>
      <c r="H41" s="17"/>
      <c r="I41" s="17"/>
    </row>
    <row r="42" spans="1:9" x14ac:dyDescent="0.2">
      <c r="A42" s="17" t="s">
        <v>199</v>
      </c>
      <c r="B42" s="13" t="s">
        <v>331</v>
      </c>
      <c r="C42" s="17"/>
      <c r="D42" s="17"/>
      <c r="E42" s="17"/>
      <c r="F42" s="17"/>
      <c r="G42" s="17"/>
      <c r="H42" s="17"/>
      <c r="I42" s="17"/>
    </row>
    <row r="43" spans="1:9" x14ac:dyDescent="0.2">
      <c r="A43" s="17"/>
      <c r="B43" s="11">
        <v>1</v>
      </c>
      <c r="C43" s="17" t="s">
        <v>212</v>
      </c>
      <c r="D43" s="17"/>
      <c r="E43" s="17"/>
      <c r="F43" s="17"/>
      <c r="G43" s="17"/>
      <c r="H43" s="17"/>
      <c r="I43" s="17"/>
    </row>
    <row r="44" spans="1:9" x14ac:dyDescent="0.2">
      <c r="A44" s="17"/>
      <c r="B44" s="11">
        <v>2</v>
      </c>
      <c r="C44" s="17" t="s">
        <v>213</v>
      </c>
      <c r="D44" s="17"/>
      <c r="E44" s="17"/>
      <c r="F44" s="17"/>
      <c r="G44" s="17"/>
      <c r="H44" s="17"/>
      <c r="I44" s="17"/>
    </row>
    <row r="45" spans="1:9" x14ac:dyDescent="0.2">
      <c r="A45" s="17"/>
      <c r="B45" s="17"/>
      <c r="C45" s="17"/>
      <c r="D45" s="17"/>
      <c r="E45" s="17"/>
      <c r="F45" s="17"/>
      <c r="G45" s="17"/>
      <c r="H45" s="17"/>
      <c r="I45" s="17"/>
    </row>
    <row r="46" spans="1:9" x14ac:dyDescent="0.2">
      <c r="A46" s="17" t="s">
        <v>200</v>
      </c>
      <c r="B46" s="13" t="s">
        <v>330</v>
      </c>
      <c r="C46" s="17"/>
      <c r="D46" s="17"/>
      <c r="E46" s="17"/>
      <c r="F46" s="17"/>
      <c r="G46" s="17"/>
      <c r="H46" s="17"/>
      <c r="I46" s="17"/>
    </row>
    <row r="47" spans="1:9" x14ac:dyDescent="0.2">
      <c r="A47" s="17"/>
      <c r="B47" s="11">
        <v>1</v>
      </c>
      <c r="C47" s="17" t="s">
        <v>219</v>
      </c>
      <c r="D47" s="17"/>
      <c r="E47" s="17"/>
      <c r="F47" s="17"/>
      <c r="G47" s="17"/>
      <c r="H47" s="17"/>
      <c r="I47" s="17"/>
    </row>
    <row r="48" spans="1:9" x14ac:dyDescent="0.2">
      <c r="A48" s="17"/>
      <c r="B48" s="17"/>
      <c r="C48" s="17"/>
      <c r="D48" s="17"/>
      <c r="E48" s="17"/>
      <c r="F48" s="17"/>
      <c r="G48" s="17"/>
      <c r="H48" s="17"/>
      <c r="I48" s="17"/>
    </row>
    <row r="49" spans="1:9" x14ac:dyDescent="0.2">
      <c r="A49" s="17" t="s">
        <v>201</v>
      </c>
      <c r="B49" s="13" t="s">
        <v>329</v>
      </c>
      <c r="C49" s="17"/>
      <c r="D49" s="17"/>
      <c r="E49" s="17"/>
      <c r="F49" s="17"/>
      <c r="G49" s="17"/>
      <c r="H49" s="17"/>
      <c r="I49" s="17"/>
    </row>
    <row r="50" spans="1:9" x14ac:dyDescent="0.2">
      <c r="A50" s="17"/>
      <c r="B50" s="11">
        <v>1</v>
      </c>
      <c r="C50" s="17" t="s">
        <v>202</v>
      </c>
      <c r="D50" s="17"/>
      <c r="E50" s="17"/>
      <c r="F50" s="17"/>
      <c r="G50" s="17"/>
      <c r="H50" s="17"/>
      <c r="I50" s="17"/>
    </row>
    <row r="51" spans="1:9" x14ac:dyDescent="0.2">
      <c r="A51" s="17"/>
      <c r="B51" s="11">
        <v>2</v>
      </c>
      <c r="C51" s="17" t="s">
        <v>203</v>
      </c>
      <c r="D51" s="17"/>
      <c r="E51" s="17"/>
      <c r="F51" s="17"/>
      <c r="G51" s="17"/>
      <c r="H51" s="17"/>
      <c r="I51" s="17"/>
    </row>
    <row r="52" spans="1:9" x14ac:dyDescent="0.2">
      <c r="A52" s="17"/>
      <c r="B52" s="11"/>
      <c r="C52" s="17" t="s">
        <v>298</v>
      </c>
      <c r="D52" s="17"/>
      <c r="E52" s="17"/>
      <c r="F52" s="17"/>
      <c r="G52" s="17"/>
      <c r="H52" s="17"/>
      <c r="I52" s="17"/>
    </row>
    <row r="53" spans="1:9" x14ac:dyDescent="0.2">
      <c r="A53" s="17"/>
      <c r="B53" s="11">
        <v>3</v>
      </c>
      <c r="C53" s="17" t="s">
        <v>220</v>
      </c>
      <c r="D53" s="17"/>
      <c r="E53" s="17"/>
      <c r="F53" s="17"/>
      <c r="G53" s="17"/>
      <c r="H53" s="17"/>
      <c r="I53" s="17"/>
    </row>
    <row r="54" spans="1:9" x14ac:dyDescent="0.2">
      <c r="A54" s="17"/>
      <c r="B54" s="11">
        <v>4</v>
      </c>
      <c r="C54" s="17" t="s">
        <v>280</v>
      </c>
      <c r="D54" s="17"/>
      <c r="E54" s="17"/>
      <c r="F54" s="17"/>
      <c r="G54" s="17"/>
      <c r="H54" s="17"/>
      <c r="I54" s="17"/>
    </row>
    <row r="55" spans="1:9" x14ac:dyDescent="0.2">
      <c r="A55" s="17"/>
      <c r="B55" s="17"/>
      <c r="C55" s="17"/>
      <c r="D55" s="17"/>
      <c r="E55" s="17"/>
      <c r="F55" s="17"/>
      <c r="G55" s="17"/>
      <c r="H55" s="17"/>
      <c r="I55" s="17"/>
    </row>
    <row r="56" spans="1:9" x14ac:dyDescent="0.2">
      <c r="A56" s="21" t="s">
        <v>221</v>
      </c>
      <c r="B56" s="17"/>
      <c r="C56" s="17"/>
      <c r="D56" s="17"/>
      <c r="E56" s="17"/>
      <c r="F56" s="17"/>
      <c r="G56" s="17"/>
      <c r="H56" s="17"/>
      <c r="I56" s="17"/>
    </row>
    <row r="57" spans="1:9" x14ac:dyDescent="0.2">
      <c r="A57" s="15"/>
      <c r="B57" s="17"/>
      <c r="C57" s="17"/>
      <c r="D57" s="17"/>
      <c r="E57" s="17"/>
      <c r="F57" s="17"/>
      <c r="G57" s="17"/>
      <c r="H57" s="17"/>
      <c r="I57" s="17"/>
    </row>
    <row r="58" spans="1:9" x14ac:dyDescent="0.2">
      <c r="A58" s="15"/>
      <c r="B58" s="11">
        <v>1</v>
      </c>
      <c r="C58" s="17" t="s">
        <v>222</v>
      </c>
      <c r="D58" s="17"/>
      <c r="E58" s="17"/>
      <c r="F58" s="17"/>
      <c r="G58" s="17"/>
      <c r="H58" s="17"/>
      <c r="I58" s="17"/>
    </row>
    <row r="59" spans="1:9" x14ac:dyDescent="0.2">
      <c r="A59" s="15"/>
      <c r="B59" s="11">
        <v>2</v>
      </c>
      <c r="C59" s="17" t="s">
        <v>204</v>
      </c>
      <c r="D59" s="17"/>
      <c r="E59" s="17"/>
      <c r="F59" s="17"/>
      <c r="G59" s="17"/>
      <c r="H59" s="17"/>
      <c r="I59" s="17"/>
    </row>
    <row r="60" spans="1:9" x14ac:dyDescent="0.2">
      <c r="A60" s="15"/>
      <c r="B60" s="11">
        <v>3</v>
      </c>
      <c r="C60" s="17" t="s">
        <v>338</v>
      </c>
      <c r="D60" s="17"/>
      <c r="E60" s="17"/>
      <c r="F60" s="17"/>
      <c r="G60" s="17"/>
      <c r="H60" s="17"/>
      <c r="I60" s="17"/>
    </row>
    <row r="61" spans="1:9" x14ac:dyDescent="0.2">
      <c r="A61" s="15"/>
      <c r="B61" s="11">
        <v>4</v>
      </c>
      <c r="C61" s="17" t="s">
        <v>339</v>
      </c>
      <c r="D61" s="17"/>
      <c r="E61" s="17"/>
      <c r="F61" s="17"/>
      <c r="G61" s="17"/>
      <c r="H61" s="17"/>
      <c r="I61" s="17"/>
    </row>
    <row r="62" spans="1:9" x14ac:dyDescent="0.2">
      <c r="A62" s="15"/>
      <c r="B62" s="11">
        <v>5</v>
      </c>
      <c r="C62" s="17" t="s">
        <v>299</v>
      </c>
      <c r="D62" s="17"/>
      <c r="E62" s="17"/>
      <c r="F62" s="17"/>
      <c r="G62" s="17"/>
      <c r="H62" s="17"/>
      <c r="I62" s="17"/>
    </row>
    <row r="63" spans="1:9" x14ac:dyDescent="0.2">
      <c r="A63" s="15"/>
      <c r="B63" s="17"/>
      <c r="C63" s="17" t="s">
        <v>340</v>
      </c>
      <c r="D63" s="17"/>
      <c r="E63" s="17"/>
      <c r="F63" s="17"/>
      <c r="G63" s="17"/>
      <c r="H63" s="17"/>
      <c r="I63" s="17"/>
    </row>
    <row r="64" spans="1:9" x14ac:dyDescent="0.2">
      <c r="A64" s="16"/>
      <c r="B64" s="17"/>
      <c r="C64" s="17"/>
      <c r="D64" s="17"/>
      <c r="E64" s="17"/>
      <c r="F64" s="17"/>
      <c r="G64" s="17"/>
      <c r="H64" s="17"/>
      <c r="I64" s="17"/>
    </row>
    <row r="65" spans="1:9" x14ac:dyDescent="0.2">
      <c r="A65" s="15"/>
      <c r="B65" s="17"/>
      <c r="C65" s="17"/>
      <c r="D65" s="17"/>
      <c r="E65" s="17"/>
      <c r="F65" s="17"/>
      <c r="G65" s="17"/>
      <c r="H65" s="17"/>
      <c r="I65" s="17"/>
    </row>
    <row r="66" spans="1:9" x14ac:dyDescent="0.2">
      <c r="A66" s="15"/>
      <c r="B66" s="17"/>
      <c r="C66" s="17"/>
      <c r="D66" s="17"/>
      <c r="E66" s="17"/>
      <c r="F66" s="17"/>
      <c r="G66" s="17"/>
      <c r="H66" s="17"/>
      <c r="I66" s="17"/>
    </row>
    <row r="67" spans="1:9" x14ac:dyDescent="0.2">
      <c r="A67" s="16"/>
      <c r="B67" s="17"/>
      <c r="C67" s="17"/>
      <c r="D67" s="17"/>
      <c r="E67" s="17"/>
      <c r="F67" s="17"/>
      <c r="G67" s="17"/>
      <c r="H67" s="17"/>
      <c r="I67" s="17"/>
    </row>
    <row r="68" spans="1:9" x14ac:dyDescent="0.2">
      <c r="A68" s="15"/>
      <c r="B68" s="17"/>
      <c r="C68" s="17"/>
      <c r="D68" s="17"/>
      <c r="E68" s="17"/>
      <c r="F68" s="17"/>
      <c r="G68" s="17"/>
      <c r="H68" s="17"/>
      <c r="I68" s="17"/>
    </row>
    <row r="69" spans="1:9" x14ac:dyDescent="0.2">
      <c r="A69" s="15"/>
      <c r="B69" s="17"/>
      <c r="C69" s="17"/>
      <c r="D69" s="17"/>
      <c r="E69" s="17"/>
      <c r="F69" s="17"/>
      <c r="G69" s="17"/>
      <c r="H69" s="17"/>
      <c r="I69" s="17"/>
    </row>
    <row r="70" spans="1:9" x14ac:dyDescent="0.2">
      <c r="A70" s="15"/>
      <c r="B70" s="17"/>
      <c r="C70" s="17"/>
      <c r="D70" s="17"/>
      <c r="E70" s="17"/>
      <c r="F70" s="17"/>
      <c r="G70" s="17"/>
      <c r="H70" s="17"/>
      <c r="I70" s="17"/>
    </row>
    <row r="71" spans="1:9" x14ac:dyDescent="0.2">
      <c r="A71" s="16"/>
      <c r="B71" s="17"/>
      <c r="C71" s="17"/>
      <c r="D71" s="17"/>
      <c r="E71" s="17"/>
      <c r="F71" s="17"/>
      <c r="G71" s="17"/>
      <c r="H71" s="17"/>
      <c r="I71" s="17"/>
    </row>
    <row r="72" spans="1:9" x14ac:dyDescent="0.2">
      <c r="A72" s="15"/>
      <c r="B72" s="17"/>
      <c r="C72" s="17"/>
      <c r="D72" s="17"/>
      <c r="E72" s="17"/>
      <c r="F72" s="17"/>
      <c r="G72" s="17"/>
      <c r="H72" s="17"/>
      <c r="I72" s="17"/>
    </row>
    <row r="73" spans="1:9" x14ac:dyDescent="0.2">
      <c r="A73" s="15"/>
      <c r="B73" s="17"/>
      <c r="C73" s="17"/>
      <c r="D73" s="17"/>
      <c r="E73" s="17"/>
      <c r="F73" s="17"/>
      <c r="G73" s="17"/>
      <c r="H73" s="17"/>
      <c r="I73" s="17"/>
    </row>
    <row r="74" spans="1:9" x14ac:dyDescent="0.2">
      <c r="A74" s="16"/>
      <c r="B74" s="17"/>
      <c r="C74" s="17"/>
      <c r="D74" s="17"/>
      <c r="E74" s="17"/>
      <c r="F74" s="17"/>
      <c r="G74" s="17"/>
      <c r="H74" s="17"/>
      <c r="I74" s="17"/>
    </row>
    <row r="75" spans="1:9" x14ac:dyDescent="0.2">
      <c r="A75" s="15"/>
      <c r="B75" s="17"/>
      <c r="C75" s="17"/>
      <c r="D75" s="17"/>
      <c r="E75" s="17"/>
      <c r="F75" s="17"/>
      <c r="G75" s="17"/>
      <c r="H75" s="17"/>
      <c r="I75" s="17"/>
    </row>
    <row r="76" spans="1:9" x14ac:dyDescent="0.2">
      <c r="A76" s="15"/>
      <c r="B76" s="17"/>
      <c r="C76" s="17"/>
      <c r="D76" s="17"/>
      <c r="E76" s="17"/>
      <c r="F76" s="17"/>
      <c r="G76" s="17"/>
      <c r="H76" s="17"/>
      <c r="I76" s="17"/>
    </row>
    <row r="77" spans="1:9" x14ac:dyDescent="0.2">
      <c r="A77" s="15"/>
      <c r="B77" s="17"/>
      <c r="C77" s="17"/>
      <c r="D77" s="17"/>
      <c r="E77" s="17"/>
      <c r="F77" s="17"/>
      <c r="G77" s="17"/>
      <c r="H77" s="17"/>
      <c r="I77" s="17"/>
    </row>
    <row r="78" spans="1:9" x14ac:dyDescent="0.2">
      <c r="A78" s="16"/>
      <c r="B78" s="13"/>
      <c r="C78" s="17"/>
      <c r="D78" s="17"/>
      <c r="E78" s="17"/>
      <c r="F78" s="17"/>
      <c r="G78" s="17"/>
      <c r="H78" s="17"/>
      <c r="I78" s="17"/>
    </row>
    <row r="79" spans="1:9" x14ac:dyDescent="0.2">
      <c r="A79" s="15"/>
      <c r="B79" s="13"/>
      <c r="C79" s="17"/>
      <c r="D79" s="17"/>
      <c r="E79" s="17"/>
      <c r="F79" s="17"/>
      <c r="G79" s="17"/>
      <c r="H79" s="17"/>
      <c r="I79" s="17"/>
    </row>
    <row r="80" spans="1:9" x14ac:dyDescent="0.2">
      <c r="A80" s="15"/>
      <c r="B80" s="13"/>
      <c r="C80" s="17"/>
      <c r="D80" s="17"/>
      <c r="E80" s="17"/>
      <c r="F80" s="17"/>
      <c r="G80" s="17"/>
      <c r="H80" s="17"/>
      <c r="I80" s="17"/>
    </row>
    <row r="81" spans="1:9" x14ac:dyDescent="0.2">
      <c r="A81" s="15"/>
      <c r="B81" s="13"/>
      <c r="C81" s="17"/>
      <c r="D81" s="17"/>
      <c r="E81" s="17"/>
      <c r="F81" s="17"/>
      <c r="G81" s="17"/>
      <c r="H81" s="17"/>
      <c r="I81" s="17"/>
    </row>
    <row r="82" spans="1:9" x14ac:dyDescent="0.2">
      <c r="A82" s="15"/>
      <c r="B82" s="13"/>
      <c r="C82" s="17"/>
      <c r="D82" s="17"/>
      <c r="E82" s="14"/>
      <c r="F82" s="14"/>
      <c r="G82" s="14"/>
      <c r="H82" s="14"/>
      <c r="I82" s="18"/>
    </row>
  </sheetData>
  <sheetProtection password="CBB1" sheet="1" objects="1" scenarios="1"/>
  <mergeCells count="1">
    <mergeCell ref="A1:I1"/>
  </mergeCells>
  <pageMargins left="0.7" right="0.7" top="0.75" bottom="0.75" header="0.3" footer="0.3"/>
  <pageSetup scale="84"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20"/>
  <sheetViews>
    <sheetView workbookViewId="0">
      <selection activeCell="G20" sqref="G20"/>
    </sheetView>
  </sheetViews>
  <sheetFormatPr defaultRowHeight="12.75" x14ac:dyDescent="0.2"/>
  <cols>
    <col min="1" max="1" width="16.28515625" style="118" customWidth="1"/>
    <col min="2" max="2" width="40.42578125" style="118" customWidth="1"/>
    <col min="3" max="4" width="13.7109375" style="118" customWidth="1"/>
    <col min="5" max="5" width="9.140625" style="118"/>
    <col min="6" max="8" width="20.7109375" style="118" customWidth="1"/>
    <col min="9" max="16384" width="9.140625" style="118"/>
  </cols>
  <sheetData>
    <row r="1" spans="1:8" ht="12.75" customHeight="1" x14ac:dyDescent="0.2">
      <c r="A1" s="335" t="str">
        <f>'START HERE'!A141:B141</f>
        <v>Line Item H, Indirect Costs</v>
      </c>
      <c r="B1" s="335"/>
      <c r="C1" s="335"/>
      <c r="D1" s="335"/>
      <c r="F1" s="328" t="s">
        <v>2</v>
      </c>
      <c r="G1" s="329"/>
      <c r="H1" s="330"/>
    </row>
    <row r="2" spans="1:8" s="125" customFormat="1" ht="13.5" thickBot="1" x14ac:dyDescent="0.25">
      <c r="A2" s="335"/>
      <c r="B2" s="335"/>
      <c r="C2" s="335"/>
      <c r="D2" s="335"/>
      <c r="F2" s="331"/>
      <c r="G2" s="332"/>
      <c r="H2" s="333"/>
    </row>
    <row r="3" spans="1:8" ht="12.75" customHeight="1" x14ac:dyDescent="0.2">
      <c r="A3" s="335">
        <f>'START HERE'!B6</f>
        <v>0</v>
      </c>
      <c r="B3" s="335"/>
      <c r="C3" s="335"/>
      <c r="D3" s="335"/>
      <c r="F3" s="298" t="s">
        <v>327</v>
      </c>
      <c r="G3" s="299"/>
      <c r="H3" s="300"/>
    </row>
    <row r="4" spans="1:8" ht="12.75" customHeight="1" x14ac:dyDescent="0.2">
      <c r="A4" s="335">
        <f>'START HERE'!B10</f>
        <v>0</v>
      </c>
      <c r="B4" s="335"/>
      <c r="C4" s="335"/>
      <c r="D4" s="335"/>
      <c r="F4" s="301"/>
      <c r="G4" s="302"/>
      <c r="H4" s="303"/>
    </row>
    <row r="5" spans="1:8" ht="12.75" customHeight="1" x14ac:dyDescent="0.2">
      <c r="A5" s="334">
        <f>'START HERE'!B3</f>
        <v>0</v>
      </c>
      <c r="B5" s="335"/>
      <c r="C5" s="335"/>
      <c r="D5" s="335"/>
      <c r="F5" s="301"/>
      <c r="G5" s="302"/>
      <c r="H5" s="303"/>
    </row>
    <row r="6" spans="1:8" ht="12.75" customHeight="1" x14ac:dyDescent="0.2">
      <c r="A6" s="335"/>
      <c r="B6" s="335"/>
      <c r="C6" s="335"/>
      <c r="D6" s="335"/>
      <c r="F6" s="301"/>
      <c r="G6" s="302"/>
      <c r="H6" s="303"/>
    </row>
    <row r="7" spans="1:8" x14ac:dyDescent="0.2">
      <c r="F7" s="301"/>
      <c r="G7" s="302"/>
      <c r="H7" s="303"/>
    </row>
    <row r="8" spans="1:8" x14ac:dyDescent="0.2">
      <c r="A8" s="137" t="s">
        <v>189</v>
      </c>
      <c r="B8" s="142"/>
      <c r="C8" s="137" t="s">
        <v>19</v>
      </c>
      <c r="D8" s="137" t="s">
        <v>18</v>
      </c>
      <c r="F8" s="301"/>
      <c r="G8" s="302"/>
      <c r="H8" s="303"/>
    </row>
    <row r="9" spans="1:8" x14ac:dyDescent="0.2">
      <c r="F9" s="301"/>
      <c r="G9" s="302"/>
      <c r="H9" s="303"/>
    </row>
    <row r="10" spans="1:8" x14ac:dyDescent="0.2">
      <c r="A10" s="118" t="s">
        <v>46</v>
      </c>
      <c r="C10" s="135">
        <f>'Lines A and B'!C79</f>
        <v>0</v>
      </c>
      <c r="D10" s="135">
        <f>'Lines A and B'!D79</f>
        <v>0</v>
      </c>
      <c r="F10" s="301"/>
      <c r="G10" s="302"/>
      <c r="H10" s="303"/>
    </row>
    <row r="11" spans="1:8" ht="13.5" thickBot="1" x14ac:dyDescent="0.25">
      <c r="A11" s="118" t="s">
        <v>47</v>
      </c>
      <c r="C11" s="135">
        <f>'Lines A and B'!C80</f>
        <v>0</v>
      </c>
      <c r="D11" s="135">
        <f>'Lines A and B'!D80</f>
        <v>0</v>
      </c>
      <c r="F11" s="304"/>
      <c r="G11" s="305"/>
      <c r="H11" s="306"/>
    </row>
    <row r="12" spans="1:8" x14ac:dyDescent="0.2">
      <c r="A12" s="118" t="s">
        <v>50</v>
      </c>
      <c r="C12" s="135">
        <f>'Line C'!G62</f>
        <v>0</v>
      </c>
      <c r="D12" s="135">
        <f>'Line C'!H62</f>
        <v>0</v>
      </c>
    </row>
    <row r="13" spans="1:8" x14ac:dyDescent="0.2">
      <c r="A13" s="118" t="s">
        <v>32</v>
      </c>
      <c r="C13" s="135">
        <f>'Line E'!N52</f>
        <v>0</v>
      </c>
      <c r="D13" s="135">
        <f>'Line E'!O52</f>
        <v>0</v>
      </c>
    </row>
    <row r="14" spans="1:8" hidden="1" x14ac:dyDescent="0.2">
      <c r="A14" s="118" t="s">
        <v>17</v>
      </c>
      <c r="B14" s="118" t="s">
        <v>272</v>
      </c>
      <c r="C14" s="135"/>
      <c r="D14" s="135"/>
    </row>
    <row r="15" spans="1:8" x14ac:dyDescent="0.2">
      <c r="A15" s="118" t="s">
        <v>49</v>
      </c>
      <c r="C15" s="135">
        <f>'Line G'!G59</f>
        <v>0</v>
      </c>
      <c r="D15" s="135">
        <f>'Line G'!H59</f>
        <v>0</v>
      </c>
    </row>
    <row r="16" spans="1:8" x14ac:dyDescent="0.2">
      <c r="C16" s="135"/>
      <c r="D16" s="135"/>
    </row>
    <row r="17" spans="1:4" x14ac:dyDescent="0.2">
      <c r="A17" s="125" t="s">
        <v>51</v>
      </c>
      <c r="B17" s="125"/>
      <c r="C17" s="140">
        <f>SUM(C9:C15)</f>
        <v>0</v>
      </c>
      <c r="D17" s="140">
        <f>SUM(D9:D15)</f>
        <v>0</v>
      </c>
    </row>
    <row r="18" spans="1:4" x14ac:dyDescent="0.2">
      <c r="C18" s="135"/>
      <c r="D18" s="140"/>
    </row>
    <row r="19" spans="1:4" x14ac:dyDescent="0.2">
      <c r="A19" s="107" t="s">
        <v>48</v>
      </c>
      <c r="B19" s="170">
        <f>'START HERE'!B142</f>
        <v>0</v>
      </c>
      <c r="C19" s="137" t="s">
        <v>19</v>
      </c>
      <c r="D19" s="137" t="s">
        <v>18</v>
      </c>
    </row>
    <row r="20" spans="1:4" x14ac:dyDescent="0.2">
      <c r="B20" s="171" t="s">
        <v>188</v>
      </c>
      <c r="C20" s="172">
        <f>ROUND(C17*'START HERE'!B142,2)</f>
        <v>0</v>
      </c>
      <c r="D20" s="172">
        <f>ROUND(D17*'START HERE'!B142,2)</f>
        <v>0</v>
      </c>
    </row>
  </sheetData>
  <sheetProtection password="CBB1" sheet="1" objects="1" scenarios="1"/>
  <mergeCells count="8">
    <mergeCell ref="F1:H2"/>
    <mergeCell ref="F3:H11"/>
    <mergeCell ref="A1:D1"/>
    <mergeCell ref="A2:D2"/>
    <mergeCell ref="A3:D3"/>
    <mergeCell ref="A4:D4"/>
    <mergeCell ref="A5:D5"/>
    <mergeCell ref="A6:D6"/>
  </mergeCells>
  <phoneticPr fontId="0" type="noConversion"/>
  <printOptions horizontalCentered="1"/>
  <pageMargins left="0.75" right="0.75" top="1" bottom="1" header="0.5" footer="0.5"/>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V44"/>
  <sheetViews>
    <sheetView tabSelected="1" zoomScale="80" zoomScaleNormal="80" workbookViewId="0">
      <selection activeCell="W29" sqref="W29"/>
    </sheetView>
  </sheetViews>
  <sheetFormatPr defaultRowHeight="12.75" x14ac:dyDescent="0.2"/>
  <cols>
    <col min="1" max="1" width="31.85546875" style="26" customWidth="1"/>
    <col min="2" max="13" width="14.85546875" style="27" customWidth="1"/>
    <col min="14" max="14" width="17.42578125" style="27" bestFit="1" customWidth="1"/>
    <col min="15" max="21" width="17.85546875" style="27" bestFit="1" customWidth="1"/>
    <col min="22" max="22" width="14.85546875" style="27" customWidth="1"/>
    <col min="23" max="16384" width="9.140625" style="25"/>
  </cols>
  <sheetData>
    <row r="1" spans="1:22" ht="27.75" x14ac:dyDescent="0.4">
      <c r="A1" s="22" t="s">
        <v>224</v>
      </c>
      <c r="B1" s="22">
        <f>'START HERE'!B5</f>
        <v>0</v>
      </c>
      <c r="C1" s="23"/>
      <c r="D1" s="23"/>
      <c r="E1" s="23"/>
      <c r="F1" s="23"/>
      <c r="G1" s="23"/>
      <c r="H1" s="24"/>
      <c r="I1" s="23"/>
      <c r="J1" s="23"/>
      <c r="K1" s="23"/>
      <c r="L1" s="23"/>
      <c r="M1" s="23"/>
      <c r="N1" s="23"/>
      <c r="O1" s="23"/>
      <c r="P1" s="23"/>
      <c r="Q1" s="23"/>
      <c r="R1" s="23"/>
      <c r="S1" s="23"/>
      <c r="T1" s="23"/>
      <c r="U1" s="23"/>
      <c r="V1" s="23"/>
    </row>
    <row r="3" spans="1:22" ht="23.25" x14ac:dyDescent="0.35">
      <c r="A3" s="28" t="s">
        <v>21</v>
      </c>
      <c r="B3" s="23"/>
      <c r="C3" s="23"/>
      <c r="D3" s="23"/>
      <c r="E3" s="23"/>
      <c r="F3" s="23"/>
      <c r="G3" s="23"/>
      <c r="H3" s="23"/>
      <c r="I3" s="23"/>
      <c r="J3" s="23"/>
      <c r="K3" s="23"/>
      <c r="L3" s="23"/>
      <c r="M3" s="23"/>
      <c r="N3" s="23"/>
      <c r="O3" s="23"/>
      <c r="P3" s="23"/>
      <c r="Q3" s="23"/>
      <c r="R3" s="23"/>
      <c r="S3" s="23"/>
      <c r="T3" s="23"/>
      <c r="U3" s="23"/>
      <c r="V3" s="23"/>
    </row>
    <row r="4" spans="1:22" ht="13.5" thickBot="1" x14ac:dyDescent="0.25"/>
    <row r="5" spans="1:22" s="33" customFormat="1" ht="24" x14ac:dyDescent="0.2">
      <c r="A5" s="29"/>
      <c r="B5" s="30" t="s">
        <v>15</v>
      </c>
      <c r="C5" s="30" t="s">
        <v>16</v>
      </c>
      <c r="D5" s="30" t="s">
        <v>341</v>
      </c>
      <c r="E5" s="30" t="s">
        <v>22</v>
      </c>
      <c r="F5" s="30" t="s">
        <v>23</v>
      </c>
      <c r="G5" s="30" t="s">
        <v>342</v>
      </c>
      <c r="H5" s="30" t="s">
        <v>24</v>
      </c>
      <c r="I5" s="30" t="s">
        <v>25</v>
      </c>
      <c r="J5" s="30" t="s">
        <v>343</v>
      </c>
      <c r="K5" s="30" t="s">
        <v>26</v>
      </c>
      <c r="L5" s="30" t="s">
        <v>27</v>
      </c>
      <c r="M5" s="31" t="s">
        <v>344</v>
      </c>
      <c r="N5" s="272" t="s">
        <v>346</v>
      </c>
      <c r="O5" s="272" t="s">
        <v>347</v>
      </c>
      <c r="P5" s="272" t="s">
        <v>348</v>
      </c>
      <c r="Q5" s="272" t="s">
        <v>349</v>
      </c>
      <c r="R5" s="272" t="s">
        <v>350</v>
      </c>
      <c r="S5" s="272" t="s">
        <v>351</v>
      </c>
      <c r="T5" s="272" t="s">
        <v>352</v>
      </c>
      <c r="U5" s="272" t="s">
        <v>353</v>
      </c>
      <c r="V5" s="32" t="s">
        <v>28</v>
      </c>
    </row>
    <row r="6" spans="1:22" s="38" customFormat="1" ht="11.25" x14ac:dyDescent="0.2">
      <c r="A6" s="34" t="s">
        <v>7</v>
      </c>
      <c r="B6" s="35" t="s">
        <v>9</v>
      </c>
      <c r="C6" s="35" t="s">
        <v>9</v>
      </c>
      <c r="D6" s="35" t="s">
        <v>9</v>
      </c>
      <c r="E6" s="35" t="s">
        <v>9</v>
      </c>
      <c r="F6" s="35" t="s">
        <v>9</v>
      </c>
      <c r="G6" s="35" t="s">
        <v>9</v>
      </c>
      <c r="H6" s="35" t="s">
        <v>9</v>
      </c>
      <c r="I6" s="35" t="s">
        <v>9</v>
      </c>
      <c r="J6" s="35" t="s">
        <v>9</v>
      </c>
      <c r="K6" s="35" t="s">
        <v>9</v>
      </c>
      <c r="L6" s="35" t="s">
        <v>9</v>
      </c>
      <c r="M6" s="35" t="s">
        <v>9</v>
      </c>
      <c r="N6" s="35" t="s">
        <v>9</v>
      </c>
      <c r="O6" s="35" t="s">
        <v>9</v>
      </c>
      <c r="P6" s="35" t="s">
        <v>9</v>
      </c>
      <c r="Q6" s="35" t="s">
        <v>9</v>
      </c>
      <c r="R6" s="35" t="s">
        <v>9</v>
      </c>
      <c r="S6" s="35" t="s">
        <v>9</v>
      </c>
      <c r="T6" s="36" t="s">
        <v>9</v>
      </c>
      <c r="U6" s="36" t="s">
        <v>9</v>
      </c>
      <c r="V6" s="37" t="s">
        <v>9</v>
      </c>
    </row>
    <row r="7" spans="1:22" x14ac:dyDescent="0.2">
      <c r="A7" s="39" t="s">
        <v>29</v>
      </c>
      <c r="B7" s="40">
        <v>0</v>
      </c>
      <c r="C7" s="40">
        <v>0</v>
      </c>
      <c r="D7" s="40">
        <v>0</v>
      </c>
      <c r="E7" s="40">
        <v>0</v>
      </c>
      <c r="F7" s="40">
        <v>0</v>
      </c>
      <c r="G7" s="40">
        <v>0</v>
      </c>
      <c r="H7" s="40">
        <v>0</v>
      </c>
      <c r="I7" s="40">
        <v>0</v>
      </c>
      <c r="J7" s="40">
        <v>0</v>
      </c>
      <c r="K7" s="40">
        <v>0</v>
      </c>
      <c r="L7" s="40">
        <v>0</v>
      </c>
      <c r="M7" s="40">
        <v>0</v>
      </c>
      <c r="N7" s="40">
        <v>0</v>
      </c>
      <c r="O7" s="40">
        <v>0</v>
      </c>
      <c r="P7" s="40">
        <v>0</v>
      </c>
      <c r="Q7" s="40">
        <v>0</v>
      </c>
      <c r="R7" s="40">
        <v>0</v>
      </c>
      <c r="S7" s="40">
        <v>0</v>
      </c>
      <c r="T7" s="40">
        <v>0</v>
      </c>
      <c r="U7" s="40">
        <v>0</v>
      </c>
      <c r="V7" s="41">
        <f t="shared" ref="V7:V14" si="0">SUM(B7:U7)</f>
        <v>0</v>
      </c>
    </row>
    <row r="8" spans="1:22" x14ac:dyDescent="0.2">
      <c r="A8" s="39" t="s">
        <v>30</v>
      </c>
      <c r="B8" s="40">
        <v>0</v>
      </c>
      <c r="C8" s="40">
        <v>0</v>
      </c>
      <c r="D8" s="40">
        <v>0</v>
      </c>
      <c r="E8" s="40">
        <v>0</v>
      </c>
      <c r="F8" s="40">
        <v>0</v>
      </c>
      <c r="G8" s="40">
        <v>0</v>
      </c>
      <c r="H8" s="40">
        <v>0</v>
      </c>
      <c r="I8" s="40">
        <v>0</v>
      </c>
      <c r="J8" s="40">
        <v>0</v>
      </c>
      <c r="K8" s="40">
        <v>0</v>
      </c>
      <c r="L8" s="40">
        <v>0</v>
      </c>
      <c r="M8" s="40">
        <v>0</v>
      </c>
      <c r="N8" s="40">
        <v>0</v>
      </c>
      <c r="O8" s="40">
        <v>0</v>
      </c>
      <c r="P8" s="40">
        <v>0</v>
      </c>
      <c r="Q8" s="40">
        <v>0</v>
      </c>
      <c r="R8" s="40">
        <v>0</v>
      </c>
      <c r="S8" s="40">
        <v>0</v>
      </c>
      <c r="T8" s="40">
        <v>0</v>
      </c>
      <c r="U8" s="40">
        <v>0</v>
      </c>
      <c r="V8" s="41">
        <f t="shared" si="0"/>
        <v>0</v>
      </c>
    </row>
    <row r="9" spans="1:22" x14ac:dyDescent="0.2">
      <c r="A9" s="39" t="s">
        <v>10</v>
      </c>
      <c r="B9" s="40">
        <v>0</v>
      </c>
      <c r="C9" s="40">
        <v>0</v>
      </c>
      <c r="D9" s="40">
        <v>0</v>
      </c>
      <c r="E9" s="40">
        <v>0</v>
      </c>
      <c r="F9" s="40">
        <v>0</v>
      </c>
      <c r="G9" s="40">
        <v>0</v>
      </c>
      <c r="H9" s="40">
        <v>0</v>
      </c>
      <c r="I9" s="40">
        <v>0</v>
      </c>
      <c r="J9" s="40">
        <v>0</v>
      </c>
      <c r="K9" s="40">
        <v>0</v>
      </c>
      <c r="L9" s="40">
        <v>0</v>
      </c>
      <c r="M9" s="40">
        <v>0</v>
      </c>
      <c r="N9" s="40">
        <v>0</v>
      </c>
      <c r="O9" s="40">
        <v>0</v>
      </c>
      <c r="P9" s="40">
        <v>0</v>
      </c>
      <c r="Q9" s="40">
        <v>0</v>
      </c>
      <c r="R9" s="40">
        <v>0</v>
      </c>
      <c r="S9" s="40">
        <v>0</v>
      </c>
      <c r="T9" s="40">
        <v>0</v>
      </c>
      <c r="U9" s="40">
        <v>0</v>
      </c>
      <c r="V9" s="41">
        <f t="shared" si="0"/>
        <v>0</v>
      </c>
    </row>
    <row r="10" spans="1:22" x14ac:dyDescent="0.2">
      <c r="A10" s="42" t="s">
        <v>31</v>
      </c>
      <c r="B10" s="40">
        <v>0</v>
      </c>
      <c r="C10" s="40">
        <v>0</v>
      </c>
      <c r="D10" s="40">
        <v>0</v>
      </c>
      <c r="E10" s="40">
        <v>0</v>
      </c>
      <c r="F10" s="40">
        <v>0</v>
      </c>
      <c r="G10" s="40">
        <v>0</v>
      </c>
      <c r="H10" s="40">
        <v>0</v>
      </c>
      <c r="I10" s="40">
        <v>0</v>
      </c>
      <c r="J10" s="40">
        <v>0</v>
      </c>
      <c r="K10" s="40">
        <v>0</v>
      </c>
      <c r="L10" s="40">
        <v>0</v>
      </c>
      <c r="M10" s="40">
        <v>0</v>
      </c>
      <c r="N10" s="40">
        <v>0</v>
      </c>
      <c r="O10" s="40">
        <v>0</v>
      </c>
      <c r="P10" s="40">
        <v>0</v>
      </c>
      <c r="Q10" s="40">
        <v>0</v>
      </c>
      <c r="R10" s="40">
        <v>0</v>
      </c>
      <c r="S10" s="40">
        <v>0</v>
      </c>
      <c r="T10" s="40">
        <v>0</v>
      </c>
      <c r="U10" s="40">
        <v>0</v>
      </c>
      <c r="V10" s="41">
        <f t="shared" si="0"/>
        <v>0</v>
      </c>
    </row>
    <row r="11" spans="1:22" x14ac:dyDescent="0.2">
      <c r="A11" s="42" t="s">
        <v>32</v>
      </c>
      <c r="B11" s="40">
        <v>0</v>
      </c>
      <c r="C11" s="40">
        <v>0</v>
      </c>
      <c r="D11" s="40">
        <v>0</v>
      </c>
      <c r="E11" s="40">
        <v>0</v>
      </c>
      <c r="F11" s="40">
        <v>0</v>
      </c>
      <c r="G11" s="40">
        <v>0</v>
      </c>
      <c r="H11" s="40">
        <v>0</v>
      </c>
      <c r="I11" s="40">
        <v>0</v>
      </c>
      <c r="J11" s="40">
        <v>0</v>
      </c>
      <c r="K11" s="40">
        <v>0</v>
      </c>
      <c r="L11" s="40">
        <v>0</v>
      </c>
      <c r="M11" s="40">
        <v>0</v>
      </c>
      <c r="N11" s="40">
        <v>0</v>
      </c>
      <c r="O11" s="40">
        <v>0</v>
      </c>
      <c r="P11" s="40">
        <v>0</v>
      </c>
      <c r="Q11" s="40">
        <v>0</v>
      </c>
      <c r="R11" s="40">
        <v>0</v>
      </c>
      <c r="S11" s="40">
        <v>0</v>
      </c>
      <c r="T11" s="40">
        <v>0</v>
      </c>
      <c r="U11" s="40">
        <v>0</v>
      </c>
      <c r="V11" s="41">
        <f t="shared" si="0"/>
        <v>0</v>
      </c>
    </row>
    <row r="12" spans="1:22" x14ac:dyDescent="0.2">
      <c r="A12" s="42" t="s">
        <v>33</v>
      </c>
      <c r="B12" s="40">
        <v>0</v>
      </c>
      <c r="C12" s="40">
        <v>0</v>
      </c>
      <c r="D12" s="40">
        <v>0</v>
      </c>
      <c r="E12" s="40">
        <v>0</v>
      </c>
      <c r="F12" s="40">
        <v>0</v>
      </c>
      <c r="G12" s="40">
        <v>0</v>
      </c>
      <c r="H12" s="40">
        <v>0</v>
      </c>
      <c r="I12" s="40">
        <v>0</v>
      </c>
      <c r="J12" s="40">
        <v>0</v>
      </c>
      <c r="K12" s="40">
        <v>0</v>
      </c>
      <c r="L12" s="40">
        <v>0</v>
      </c>
      <c r="M12" s="40">
        <v>0</v>
      </c>
      <c r="N12" s="40">
        <v>0</v>
      </c>
      <c r="O12" s="40">
        <v>0</v>
      </c>
      <c r="P12" s="40">
        <v>0</v>
      </c>
      <c r="Q12" s="40">
        <v>0</v>
      </c>
      <c r="R12" s="40">
        <v>0</v>
      </c>
      <c r="S12" s="40">
        <v>0</v>
      </c>
      <c r="T12" s="40">
        <v>0</v>
      </c>
      <c r="U12" s="40">
        <v>0</v>
      </c>
      <c r="V12" s="41">
        <f t="shared" si="0"/>
        <v>0</v>
      </c>
    </row>
    <row r="13" spans="1:22" x14ac:dyDescent="0.2">
      <c r="A13" s="39" t="s">
        <v>34</v>
      </c>
      <c r="B13" s="40">
        <v>0</v>
      </c>
      <c r="C13" s="40">
        <v>0</v>
      </c>
      <c r="D13" s="40">
        <v>0</v>
      </c>
      <c r="E13" s="40">
        <v>0</v>
      </c>
      <c r="F13" s="40">
        <v>0</v>
      </c>
      <c r="G13" s="40">
        <v>0</v>
      </c>
      <c r="H13" s="40">
        <v>0</v>
      </c>
      <c r="I13" s="40">
        <v>0</v>
      </c>
      <c r="J13" s="40">
        <v>0</v>
      </c>
      <c r="K13" s="40">
        <v>0</v>
      </c>
      <c r="L13" s="40">
        <v>0</v>
      </c>
      <c r="M13" s="40">
        <v>0</v>
      </c>
      <c r="N13" s="40">
        <v>0</v>
      </c>
      <c r="O13" s="40">
        <v>0</v>
      </c>
      <c r="P13" s="40">
        <v>0</v>
      </c>
      <c r="Q13" s="40">
        <v>0</v>
      </c>
      <c r="R13" s="40">
        <v>0</v>
      </c>
      <c r="S13" s="40">
        <v>0</v>
      </c>
      <c r="T13" s="40">
        <v>0</v>
      </c>
      <c r="U13" s="40">
        <v>0</v>
      </c>
      <c r="V13" s="41">
        <f t="shared" si="0"/>
        <v>0</v>
      </c>
    </row>
    <row r="14" spans="1:22" x14ac:dyDescent="0.2">
      <c r="A14" s="39" t="s">
        <v>35</v>
      </c>
      <c r="B14" s="40">
        <v>0</v>
      </c>
      <c r="C14" s="40">
        <v>0</v>
      </c>
      <c r="D14" s="40">
        <v>0</v>
      </c>
      <c r="E14" s="40">
        <v>0</v>
      </c>
      <c r="F14" s="40">
        <v>0</v>
      </c>
      <c r="G14" s="40">
        <v>0</v>
      </c>
      <c r="H14" s="40">
        <v>0</v>
      </c>
      <c r="I14" s="40">
        <v>0</v>
      </c>
      <c r="J14" s="40">
        <v>0</v>
      </c>
      <c r="K14" s="40">
        <v>0</v>
      </c>
      <c r="L14" s="40">
        <v>0</v>
      </c>
      <c r="M14" s="40">
        <v>0</v>
      </c>
      <c r="N14" s="40">
        <v>0</v>
      </c>
      <c r="O14" s="40">
        <v>0</v>
      </c>
      <c r="P14" s="40">
        <v>0</v>
      </c>
      <c r="Q14" s="40">
        <v>0</v>
      </c>
      <c r="R14" s="40">
        <v>0</v>
      </c>
      <c r="S14" s="40">
        <v>0</v>
      </c>
      <c r="T14" s="40">
        <v>0</v>
      </c>
      <c r="U14" s="40">
        <v>0</v>
      </c>
      <c r="V14" s="41">
        <f t="shared" si="0"/>
        <v>0</v>
      </c>
    </row>
    <row r="15" spans="1:22" s="33" customFormat="1" ht="13.5" thickBot="1" x14ac:dyDescent="0.25">
      <c r="A15" s="43" t="s">
        <v>36</v>
      </c>
      <c r="B15" s="44">
        <f>SUM(B7:B14)</f>
        <v>0</v>
      </c>
      <c r="C15" s="44">
        <f t="shared" ref="C15:U15" si="1">SUM(C7:C14)</f>
        <v>0</v>
      </c>
      <c r="D15" s="44">
        <f t="shared" si="1"/>
        <v>0</v>
      </c>
      <c r="E15" s="44">
        <f t="shared" si="1"/>
        <v>0</v>
      </c>
      <c r="F15" s="44">
        <f t="shared" si="1"/>
        <v>0</v>
      </c>
      <c r="G15" s="44">
        <f t="shared" si="1"/>
        <v>0</v>
      </c>
      <c r="H15" s="44">
        <f t="shared" si="1"/>
        <v>0</v>
      </c>
      <c r="I15" s="44">
        <f t="shared" si="1"/>
        <v>0</v>
      </c>
      <c r="J15" s="44">
        <f t="shared" si="1"/>
        <v>0</v>
      </c>
      <c r="K15" s="44">
        <f t="shared" si="1"/>
        <v>0</v>
      </c>
      <c r="L15" s="44">
        <f t="shared" si="1"/>
        <v>0</v>
      </c>
      <c r="M15" s="44">
        <f t="shared" si="1"/>
        <v>0</v>
      </c>
      <c r="N15" s="44">
        <f t="shared" si="1"/>
        <v>0</v>
      </c>
      <c r="O15" s="44">
        <f t="shared" si="1"/>
        <v>0</v>
      </c>
      <c r="P15" s="44">
        <f t="shared" si="1"/>
        <v>0</v>
      </c>
      <c r="Q15" s="44">
        <f t="shared" si="1"/>
        <v>0</v>
      </c>
      <c r="R15" s="44">
        <f t="shared" si="1"/>
        <v>0</v>
      </c>
      <c r="S15" s="44">
        <f t="shared" si="1"/>
        <v>0</v>
      </c>
      <c r="T15" s="44">
        <f t="shared" si="1"/>
        <v>0</v>
      </c>
      <c r="U15" s="44">
        <f t="shared" si="1"/>
        <v>0</v>
      </c>
      <c r="V15" s="45">
        <f t="shared" ref="V15" si="2">SUM(V7:V14)</f>
        <v>0</v>
      </c>
    </row>
    <row r="16" spans="1:22" s="48" customFormat="1" x14ac:dyDescent="0.2">
      <c r="A16" s="46"/>
      <c r="B16" s="47"/>
      <c r="C16" s="47"/>
      <c r="D16" s="47"/>
      <c r="E16" s="47"/>
      <c r="F16" s="47"/>
      <c r="G16" s="47"/>
      <c r="H16" s="47"/>
      <c r="I16" s="47"/>
      <c r="J16" s="47"/>
      <c r="K16" s="47"/>
      <c r="L16" s="47"/>
      <c r="M16" s="47"/>
      <c r="N16" s="47"/>
      <c r="O16" s="47"/>
      <c r="P16" s="47"/>
      <c r="Q16" s="47"/>
      <c r="R16" s="47"/>
      <c r="S16" s="47"/>
      <c r="T16" s="47"/>
      <c r="U16" s="47"/>
      <c r="V16" s="47"/>
    </row>
    <row r="18" spans="1:22" ht="23.25" x14ac:dyDescent="0.35">
      <c r="A18" s="28" t="s">
        <v>8</v>
      </c>
      <c r="B18" s="23"/>
      <c r="C18" s="23"/>
      <c r="D18" s="23"/>
      <c r="E18" s="23"/>
      <c r="F18" s="23"/>
      <c r="G18" s="23"/>
      <c r="H18" s="23"/>
      <c r="I18" s="23"/>
      <c r="J18" s="23"/>
      <c r="K18" s="23"/>
      <c r="L18" s="23"/>
      <c r="M18" s="23"/>
      <c r="N18" s="23"/>
      <c r="O18" s="23"/>
      <c r="P18" s="23"/>
      <c r="Q18" s="23"/>
      <c r="R18" s="23"/>
      <c r="S18" s="23"/>
      <c r="T18" s="23"/>
      <c r="U18" s="23"/>
      <c r="V18" s="23"/>
    </row>
    <row r="19" spans="1:22" ht="13.5" thickBot="1" x14ac:dyDescent="0.25"/>
    <row r="20" spans="1:22" s="33" customFormat="1" ht="24" x14ac:dyDescent="0.2">
      <c r="A20" s="29"/>
      <c r="B20" s="30" t="s">
        <v>15</v>
      </c>
      <c r="C20" s="30" t="s">
        <v>16</v>
      </c>
      <c r="D20" s="30" t="s">
        <v>341</v>
      </c>
      <c r="E20" s="30" t="s">
        <v>22</v>
      </c>
      <c r="F20" s="30" t="s">
        <v>23</v>
      </c>
      <c r="G20" s="30" t="s">
        <v>342</v>
      </c>
      <c r="H20" s="30" t="s">
        <v>24</v>
      </c>
      <c r="I20" s="30" t="s">
        <v>25</v>
      </c>
      <c r="J20" s="30" t="s">
        <v>343</v>
      </c>
      <c r="K20" s="30" t="s">
        <v>26</v>
      </c>
      <c r="L20" s="30" t="s">
        <v>27</v>
      </c>
      <c r="M20" s="30" t="s">
        <v>344</v>
      </c>
      <c r="N20" s="272" t="s">
        <v>346</v>
      </c>
      <c r="O20" s="272" t="s">
        <v>347</v>
      </c>
      <c r="P20" s="272" t="s">
        <v>348</v>
      </c>
      <c r="Q20" s="272" t="s">
        <v>349</v>
      </c>
      <c r="R20" s="272" t="s">
        <v>350</v>
      </c>
      <c r="S20" s="272" t="s">
        <v>351</v>
      </c>
      <c r="T20" s="272" t="s">
        <v>352</v>
      </c>
      <c r="U20" s="272" t="s">
        <v>353</v>
      </c>
      <c r="V20" s="32" t="s">
        <v>28</v>
      </c>
    </row>
    <row r="21" spans="1:22" s="38" customFormat="1" ht="11.25" x14ac:dyDescent="0.2">
      <c r="A21" s="34" t="s">
        <v>7</v>
      </c>
      <c r="B21" s="35" t="s">
        <v>9</v>
      </c>
      <c r="C21" s="35" t="s">
        <v>9</v>
      </c>
      <c r="D21" s="35" t="s">
        <v>9</v>
      </c>
      <c r="E21" s="35" t="s">
        <v>9</v>
      </c>
      <c r="F21" s="35" t="s">
        <v>9</v>
      </c>
      <c r="G21" s="35" t="s">
        <v>9</v>
      </c>
      <c r="H21" s="35" t="s">
        <v>9</v>
      </c>
      <c r="I21" s="35" t="s">
        <v>9</v>
      </c>
      <c r="J21" s="35" t="s">
        <v>9</v>
      </c>
      <c r="K21" s="35" t="s">
        <v>9</v>
      </c>
      <c r="L21" s="35" t="s">
        <v>9</v>
      </c>
      <c r="M21" s="35" t="s">
        <v>9</v>
      </c>
      <c r="N21" s="35" t="s">
        <v>9</v>
      </c>
      <c r="O21" s="35" t="s">
        <v>9</v>
      </c>
      <c r="P21" s="35" t="s">
        <v>9</v>
      </c>
      <c r="Q21" s="35" t="s">
        <v>9</v>
      </c>
      <c r="R21" s="35" t="s">
        <v>9</v>
      </c>
      <c r="S21" s="35" t="s">
        <v>9</v>
      </c>
      <c r="T21" s="36" t="s">
        <v>9</v>
      </c>
      <c r="U21" s="35" t="s">
        <v>9</v>
      </c>
      <c r="V21" s="37" t="s">
        <v>9</v>
      </c>
    </row>
    <row r="22" spans="1:22" x14ac:dyDescent="0.2">
      <c r="A22" s="39" t="s">
        <v>29</v>
      </c>
      <c r="B22" s="40">
        <v>0</v>
      </c>
      <c r="C22" s="40">
        <v>0</v>
      </c>
      <c r="D22" s="40">
        <v>0</v>
      </c>
      <c r="E22" s="40">
        <v>0</v>
      </c>
      <c r="F22" s="40">
        <v>0</v>
      </c>
      <c r="G22" s="40">
        <v>0</v>
      </c>
      <c r="H22" s="40">
        <v>0</v>
      </c>
      <c r="I22" s="40">
        <v>0</v>
      </c>
      <c r="J22" s="40">
        <v>0</v>
      </c>
      <c r="K22" s="40">
        <v>0</v>
      </c>
      <c r="L22" s="40">
        <v>0</v>
      </c>
      <c r="M22" s="40">
        <v>0</v>
      </c>
      <c r="N22" s="40">
        <v>0</v>
      </c>
      <c r="O22" s="40">
        <v>0</v>
      </c>
      <c r="P22" s="40">
        <v>0</v>
      </c>
      <c r="Q22" s="40">
        <v>0</v>
      </c>
      <c r="R22" s="40">
        <v>0</v>
      </c>
      <c r="S22" s="40">
        <v>0</v>
      </c>
      <c r="T22" s="40">
        <v>0</v>
      </c>
      <c r="U22" s="40">
        <v>0</v>
      </c>
      <c r="V22" s="41">
        <f t="shared" ref="V22:V29" si="3">SUM(B22:U22)</f>
        <v>0</v>
      </c>
    </row>
    <row r="23" spans="1:22" x14ac:dyDescent="0.2">
      <c r="A23" s="39" t="s">
        <v>30</v>
      </c>
      <c r="B23" s="40">
        <v>0</v>
      </c>
      <c r="C23" s="40">
        <v>0</v>
      </c>
      <c r="D23" s="40">
        <v>0</v>
      </c>
      <c r="E23" s="40">
        <v>0</v>
      </c>
      <c r="F23" s="40">
        <v>0</v>
      </c>
      <c r="G23" s="40">
        <v>0</v>
      </c>
      <c r="H23" s="40">
        <v>0</v>
      </c>
      <c r="I23" s="40">
        <v>0</v>
      </c>
      <c r="J23" s="40">
        <v>0</v>
      </c>
      <c r="K23" s="40">
        <v>0</v>
      </c>
      <c r="L23" s="40">
        <v>0</v>
      </c>
      <c r="M23" s="40">
        <v>0</v>
      </c>
      <c r="N23" s="40">
        <v>0</v>
      </c>
      <c r="O23" s="40">
        <v>0</v>
      </c>
      <c r="P23" s="40">
        <v>0</v>
      </c>
      <c r="Q23" s="40">
        <v>0</v>
      </c>
      <c r="R23" s="40">
        <v>0</v>
      </c>
      <c r="S23" s="40">
        <v>0</v>
      </c>
      <c r="T23" s="40">
        <v>0</v>
      </c>
      <c r="U23" s="40">
        <v>0</v>
      </c>
      <c r="V23" s="41">
        <f t="shared" si="3"/>
        <v>0</v>
      </c>
    </row>
    <row r="24" spans="1:22" x14ac:dyDescent="0.2">
      <c r="A24" s="39" t="s">
        <v>10</v>
      </c>
      <c r="B24" s="40">
        <v>0</v>
      </c>
      <c r="C24" s="40">
        <v>0</v>
      </c>
      <c r="D24" s="40">
        <v>0</v>
      </c>
      <c r="E24" s="40">
        <v>0</v>
      </c>
      <c r="F24" s="40">
        <v>0</v>
      </c>
      <c r="G24" s="40">
        <v>0</v>
      </c>
      <c r="H24" s="40">
        <v>0</v>
      </c>
      <c r="I24" s="40">
        <v>0</v>
      </c>
      <c r="J24" s="40">
        <v>0</v>
      </c>
      <c r="K24" s="40">
        <v>0</v>
      </c>
      <c r="L24" s="40">
        <v>0</v>
      </c>
      <c r="M24" s="40">
        <v>0</v>
      </c>
      <c r="N24" s="40">
        <v>0</v>
      </c>
      <c r="O24" s="40">
        <v>0</v>
      </c>
      <c r="P24" s="40">
        <v>0</v>
      </c>
      <c r="Q24" s="40">
        <v>0</v>
      </c>
      <c r="R24" s="40">
        <v>0</v>
      </c>
      <c r="S24" s="40">
        <v>0</v>
      </c>
      <c r="T24" s="40">
        <v>0</v>
      </c>
      <c r="U24" s="40">
        <v>0</v>
      </c>
      <c r="V24" s="41">
        <f t="shared" si="3"/>
        <v>0</v>
      </c>
    </row>
    <row r="25" spans="1:22" x14ac:dyDescent="0.2">
      <c r="A25" s="42" t="s">
        <v>31</v>
      </c>
      <c r="B25" s="40">
        <v>0</v>
      </c>
      <c r="C25" s="40">
        <v>0</v>
      </c>
      <c r="D25" s="40">
        <v>0</v>
      </c>
      <c r="E25" s="40">
        <v>0</v>
      </c>
      <c r="F25" s="40">
        <v>0</v>
      </c>
      <c r="G25" s="40">
        <v>0</v>
      </c>
      <c r="H25" s="40">
        <v>0</v>
      </c>
      <c r="I25" s="40">
        <v>0</v>
      </c>
      <c r="J25" s="40">
        <v>0</v>
      </c>
      <c r="K25" s="40">
        <v>0</v>
      </c>
      <c r="L25" s="40">
        <v>0</v>
      </c>
      <c r="M25" s="40">
        <v>0</v>
      </c>
      <c r="N25" s="40">
        <v>0</v>
      </c>
      <c r="O25" s="40">
        <v>0</v>
      </c>
      <c r="P25" s="40">
        <v>0</v>
      </c>
      <c r="Q25" s="40">
        <v>0</v>
      </c>
      <c r="R25" s="40">
        <v>0</v>
      </c>
      <c r="S25" s="40">
        <v>0</v>
      </c>
      <c r="T25" s="40">
        <v>0</v>
      </c>
      <c r="U25" s="40">
        <v>0</v>
      </c>
      <c r="V25" s="41">
        <f t="shared" si="3"/>
        <v>0</v>
      </c>
    </row>
    <row r="26" spans="1:22" x14ac:dyDescent="0.2">
      <c r="A26" s="42" t="s">
        <v>32</v>
      </c>
      <c r="B26" s="40">
        <v>0</v>
      </c>
      <c r="C26" s="40">
        <v>0</v>
      </c>
      <c r="D26" s="40">
        <v>0</v>
      </c>
      <c r="E26" s="40">
        <v>0</v>
      </c>
      <c r="F26" s="40">
        <v>0</v>
      </c>
      <c r="G26" s="40">
        <v>0</v>
      </c>
      <c r="H26" s="40">
        <v>0</v>
      </c>
      <c r="I26" s="40">
        <v>0</v>
      </c>
      <c r="J26" s="40">
        <v>0</v>
      </c>
      <c r="K26" s="40">
        <v>0</v>
      </c>
      <c r="L26" s="40">
        <v>0</v>
      </c>
      <c r="M26" s="40">
        <v>0</v>
      </c>
      <c r="N26" s="40">
        <v>0</v>
      </c>
      <c r="O26" s="40">
        <v>0</v>
      </c>
      <c r="P26" s="40">
        <v>0</v>
      </c>
      <c r="Q26" s="40">
        <v>0</v>
      </c>
      <c r="R26" s="40">
        <v>0</v>
      </c>
      <c r="S26" s="40">
        <v>0</v>
      </c>
      <c r="T26" s="40">
        <v>0</v>
      </c>
      <c r="U26" s="40">
        <v>0</v>
      </c>
      <c r="V26" s="41">
        <f t="shared" si="3"/>
        <v>0</v>
      </c>
    </row>
    <row r="27" spans="1:22" x14ac:dyDescent="0.2">
      <c r="A27" s="42" t="s">
        <v>33</v>
      </c>
      <c r="B27" s="40">
        <v>0</v>
      </c>
      <c r="C27" s="40">
        <v>0</v>
      </c>
      <c r="D27" s="40">
        <v>0</v>
      </c>
      <c r="E27" s="40">
        <v>0</v>
      </c>
      <c r="F27" s="40">
        <v>0</v>
      </c>
      <c r="G27" s="40">
        <v>0</v>
      </c>
      <c r="H27" s="40">
        <v>0</v>
      </c>
      <c r="I27" s="40">
        <v>0</v>
      </c>
      <c r="J27" s="40">
        <v>0</v>
      </c>
      <c r="K27" s="40">
        <v>0</v>
      </c>
      <c r="L27" s="40">
        <v>0</v>
      </c>
      <c r="M27" s="40">
        <v>0</v>
      </c>
      <c r="N27" s="40">
        <v>0</v>
      </c>
      <c r="O27" s="40">
        <v>0</v>
      </c>
      <c r="P27" s="40">
        <v>0</v>
      </c>
      <c r="Q27" s="40">
        <v>0</v>
      </c>
      <c r="R27" s="40">
        <v>0</v>
      </c>
      <c r="S27" s="40">
        <v>0</v>
      </c>
      <c r="T27" s="40">
        <v>0</v>
      </c>
      <c r="U27" s="40">
        <v>0</v>
      </c>
      <c r="V27" s="41">
        <f t="shared" si="3"/>
        <v>0</v>
      </c>
    </row>
    <row r="28" spans="1:22" x14ac:dyDescent="0.2">
      <c r="A28" s="39" t="s">
        <v>34</v>
      </c>
      <c r="B28" s="40">
        <v>0</v>
      </c>
      <c r="C28" s="40">
        <v>0</v>
      </c>
      <c r="D28" s="40">
        <v>0</v>
      </c>
      <c r="E28" s="40">
        <v>0</v>
      </c>
      <c r="F28" s="40">
        <v>0</v>
      </c>
      <c r="G28" s="40">
        <v>0</v>
      </c>
      <c r="H28" s="40">
        <v>0</v>
      </c>
      <c r="I28" s="40">
        <v>0</v>
      </c>
      <c r="J28" s="40">
        <v>0</v>
      </c>
      <c r="K28" s="40">
        <v>0</v>
      </c>
      <c r="L28" s="40">
        <v>0</v>
      </c>
      <c r="M28" s="40">
        <v>0</v>
      </c>
      <c r="N28" s="40">
        <v>0</v>
      </c>
      <c r="O28" s="40">
        <v>0</v>
      </c>
      <c r="P28" s="40">
        <v>0</v>
      </c>
      <c r="Q28" s="40">
        <v>0</v>
      </c>
      <c r="R28" s="40">
        <v>0</v>
      </c>
      <c r="S28" s="40">
        <v>0</v>
      </c>
      <c r="T28" s="40">
        <v>0</v>
      </c>
      <c r="U28" s="40">
        <v>0</v>
      </c>
      <c r="V28" s="41">
        <f t="shared" si="3"/>
        <v>0</v>
      </c>
    </row>
    <row r="29" spans="1:22" x14ac:dyDescent="0.2">
      <c r="A29" s="39" t="s">
        <v>35</v>
      </c>
      <c r="B29" s="40">
        <v>0</v>
      </c>
      <c r="C29" s="40">
        <v>0</v>
      </c>
      <c r="D29" s="40">
        <v>0</v>
      </c>
      <c r="E29" s="40">
        <v>0</v>
      </c>
      <c r="F29" s="40">
        <v>0</v>
      </c>
      <c r="G29" s="40">
        <v>0</v>
      </c>
      <c r="H29" s="40">
        <v>0</v>
      </c>
      <c r="I29" s="40">
        <v>0</v>
      </c>
      <c r="J29" s="40">
        <v>0</v>
      </c>
      <c r="K29" s="40">
        <v>0</v>
      </c>
      <c r="L29" s="40">
        <v>0</v>
      </c>
      <c r="M29" s="40">
        <v>0</v>
      </c>
      <c r="N29" s="40">
        <v>0</v>
      </c>
      <c r="O29" s="40">
        <v>0</v>
      </c>
      <c r="P29" s="40">
        <v>0</v>
      </c>
      <c r="Q29" s="40">
        <v>0</v>
      </c>
      <c r="R29" s="40">
        <v>0</v>
      </c>
      <c r="S29" s="40">
        <v>0</v>
      </c>
      <c r="T29" s="40">
        <v>0</v>
      </c>
      <c r="U29" s="40">
        <v>0</v>
      </c>
      <c r="V29" s="41">
        <f t="shared" si="3"/>
        <v>0</v>
      </c>
    </row>
    <row r="30" spans="1:22" s="33" customFormat="1" ht="13.5" thickBot="1" x14ac:dyDescent="0.25">
      <c r="A30" s="43" t="s">
        <v>37</v>
      </c>
      <c r="B30" s="44">
        <f>SUM(B22:B29)</f>
        <v>0</v>
      </c>
      <c r="C30" s="44">
        <f t="shared" ref="C30:U30" si="4">SUM(C22:C29)</f>
        <v>0</v>
      </c>
      <c r="D30" s="44">
        <f t="shared" si="4"/>
        <v>0</v>
      </c>
      <c r="E30" s="44">
        <f t="shared" si="4"/>
        <v>0</v>
      </c>
      <c r="F30" s="44">
        <f t="shared" si="4"/>
        <v>0</v>
      </c>
      <c r="G30" s="44">
        <f t="shared" si="4"/>
        <v>0</v>
      </c>
      <c r="H30" s="44">
        <f t="shared" si="4"/>
        <v>0</v>
      </c>
      <c r="I30" s="44">
        <f t="shared" si="4"/>
        <v>0</v>
      </c>
      <c r="J30" s="44">
        <f t="shared" si="4"/>
        <v>0</v>
      </c>
      <c r="K30" s="44">
        <f t="shared" si="4"/>
        <v>0</v>
      </c>
      <c r="L30" s="44">
        <f t="shared" si="4"/>
        <v>0</v>
      </c>
      <c r="M30" s="44">
        <f t="shared" si="4"/>
        <v>0</v>
      </c>
      <c r="N30" s="44">
        <f t="shared" si="4"/>
        <v>0</v>
      </c>
      <c r="O30" s="44">
        <f t="shared" si="4"/>
        <v>0</v>
      </c>
      <c r="P30" s="44">
        <f t="shared" si="4"/>
        <v>0</v>
      </c>
      <c r="Q30" s="44">
        <f t="shared" si="4"/>
        <v>0</v>
      </c>
      <c r="R30" s="44">
        <f t="shared" si="4"/>
        <v>0</v>
      </c>
      <c r="S30" s="44">
        <f t="shared" si="4"/>
        <v>0</v>
      </c>
      <c r="T30" s="44">
        <f t="shared" si="4"/>
        <v>0</v>
      </c>
      <c r="U30" s="44">
        <f t="shared" si="4"/>
        <v>0</v>
      </c>
      <c r="V30" s="45">
        <f t="shared" ref="V30" si="5">SUM(V22:V29)</f>
        <v>0</v>
      </c>
    </row>
    <row r="33" spans="1:22" ht="23.25" x14ac:dyDescent="0.35">
      <c r="A33" s="28" t="s">
        <v>284</v>
      </c>
      <c r="B33" s="23"/>
      <c r="C33" s="23"/>
      <c r="D33" s="23"/>
      <c r="E33" s="23"/>
      <c r="F33" s="23"/>
      <c r="G33" s="23"/>
      <c r="H33" s="23"/>
      <c r="I33" s="23"/>
      <c r="J33" s="23"/>
      <c r="K33" s="23"/>
      <c r="L33" s="23"/>
      <c r="M33" s="23"/>
      <c r="N33" s="23"/>
      <c r="O33" s="23"/>
      <c r="P33" s="23"/>
      <c r="Q33" s="23"/>
      <c r="R33" s="23"/>
      <c r="S33" s="23"/>
      <c r="T33" s="23"/>
      <c r="U33" s="23"/>
      <c r="V33" s="23"/>
    </row>
    <row r="34" spans="1:22" x14ac:dyDescent="0.2">
      <c r="U34" s="49"/>
    </row>
    <row r="35" spans="1:22" x14ac:dyDescent="0.2">
      <c r="A35" s="50" t="s">
        <v>226</v>
      </c>
      <c r="B35" s="360">
        <f>'START HERE'!B3</f>
        <v>0</v>
      </c>
      <c r="C35" s="361"/>
      <c r="U35" s="49"/>
    </row>
    <row r="36" spans="1:22" x14ac:dyDescent="0.2">
      <c r="A36" s="51"/>
      <c r="B36" s="52" t="s">
        <v>19</v>
      </c>
      <c r="C36" s="52" t="s">
        <v>18</v>
      </c>
    </row>
    <row r="37" spans="1:22" x14ac:dyDescent="0.2">
      <c r="A37" s="39" t="s">
        <v>29</v>
      </c>
      <c r="B37" s="40">
        <f>'Lines A and B'!C79</f>
        <v>0</v>
      </c>
      <c r="C37" s="40">
        <f>'Lines A and B'!D79</f>
        <v>0</v>
      </c>
    </row>
    <row r="38" spans="1:22" x14ac:dyDescent="0.2">
      <c r="A38" s="39" t="s">
        <v>30</v>
      </c>
      <c r="B38" s="40">
        <f>'Lines A and B'!C80</f>
        <v>0</v>
      </c>
      <c r="C38" s="40">
        <f>'Lines A and B'!D80</f>
        <v>0</v>
      </c>
    </row>
    <row r="39" spans="1:22" x14ac:dyDescent="0.2">
      <c r="A39" s="39" t="s">
        <v>10</v>
      </c>
      <c r="B39" s="40">
        <f>'Line C'!G62</f>
        <v>0</v>
      </c>
      <c r="C39" s="40">
        <f>'Line C'!H62</f>
        <v>0</v>
      </c>
    </row>
    <row r="40" spans="1:22" x14ac:dyDescent="0.2">
      <c r="A40" s="42" t="s">
        <v>31</v>
      </c>
      <c r="B40" s="40">
        <f>'Line D'!G59</f>
        <v>0</v>
      </c>
      <c r="C40" s="40">
        <f>'Line D'!H59</f>
        <v>0</v>
      </c>
    </row>
    <row r="41" spans="1:22" x14ac:dyDescent="0.2">
      <c r="A41" s="42" t="s">
        <v>32</v>
      </c>
      <c r="B41" s="40">
        <f>'Line E'!N52</f>
        <v>0</v>
      </c>
      <c r="C41" s="40">
        <f>'Line E'!O52</f>
        <v>0</v>
      </c>
    </row>
    <row r="42" spans="1:22" x14ac:dyDescent="0.2">
      <c r="A42" s="42" t="s">
        <v>33</v>
      </c>
      <c r="B42" s="40">
        <f>'Line F'!B51</f>
        <v>0</v>
      </c>
      <c r="C42" s="40">
        <f>'Line F'!D51</f>
        <v>0</v>
      </c>
      <c r="F42" s="53"/>
    </row>
    <row r="43" spans="1:22" x14ac:dyDescent="0.2">
      <c r="A43" s="39" t="s">
        <v>34</v>
      </c>
      <c r="B43" s="40">
        <f>'Line G'!G59</f>
        <v>0</v>
      </c>
      <c r="C43" s="40">
        <f>'Line G'!H59</f>
        <v>0</v>
      </c>
    </row>
    <row r="44" spans="1:22" x14ac:dyDescent="0.2">
      <c r="A44" s="39" t="s">
        <v>35</v>
      </c>
      <c r="B44" s="40">
        <f>'Line H'!C20</f>
        <v>0</v>
      </c>
      <c r="C44" s="40">
        <f>'Line H'!D20</f>
        <v>0</v>
      </c>
    </row>
  </sheetData>
  <sheetProtection password="CBB1" sheet="1" objects="1" scenarios="1"/>
  <protectedRanges>
    <protectedRange sqref="B7:U14 N5:U5 B22:U29 N20:U20" name="Range1"/>
  </protectedRanges>
  <mergeCells count="1">
    <mergeCell ref="B35:C35"/>
  </mergeCells>
  <phoneticPr fontId="12" type="noConversion"/>
  <printOptions horizontalCentered="1"/>
  <pageMargins left="0.25" right="0.25" top="1" bottom="1" header="0.5" footer="0.5"/>
  <pageSetup paperSize="5" scale="61" orientation="landscape"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F102"/>
  <sheetViews>
    <sheetView zoomScaleNormal="100" workbookViewId="0">
      <selection activeCell="I25" sqref="I25"/>
    </sheetView>
  </sheetViews>
  <sheetFormatPr defaultRowHeight="12.75" x14ac:dyDescent="0.2"/>
  <cols>
    <col min="1" max="1" width="31.28515625" style="25" customWidth="1"/>
    <col min="2" max="2" width="22" style="25" customWidth="1"/>
    <col min="3" max="6" width="14.7109375" style="25" customWidth="1"/>
    <col min="7" max="16384" width="9.140625" style="25"/>
  </cols>
  <sheetData>
    <row r="1" spans="1:6" x14ac:dyDescent="0.2">
      <c r="A1" s="373" t="s">
        <v>66</v>
      </c>
      <c r="B1" s="373"/>
      <c r="C1" s="373"/>
      <c r="D1" s="373"/>
      <c r="E1" s="373"/>
      <c r="F1" s="373"/>
    </row>
    <row r="2" spans="1:6" x14ac:dyDescent="0.2">
      <c r="A2" s="369" t="s">
        <v>285</v>
      </c>
      <c r="B2" s="370"/>
      <c r="C2" s="370"/>
      <c r="D2" s="370"/>
      <c r="E2" s="370"/>
      <c r="F2" s="370"/>
    </row>
    <row r="3" spans="1:6" x14ac:dyDescent="0.2">
      <c r="A3" s="370" t="s">
        <v>322</v>
      </c>
      <c r="B3" s="370"/>
      <c r="C3" s="370"/>
      <c r="D3" s="370"/>
      <c r="E3" s="370"/>
      <c r="F3" s="370"/>
    </row>
    <row r="4" spans="1:6" x14ac:dyDescent="0.2">
      <c r="A4" s="59"/>
      <c r="B4" s="59"/>
      <c r="C4" s="59"/>
      <c r="D4" s="59"/>
      <c r="E4" s="59"/>
      <c r="F4" s="59"/>
    </row>
    <row r="5" spans="1:6" x14ac:dyDescent="0.2">
      <c r="A5" s="173" t="s">
        <v>67</v>
      </c>
      <c r="B5" s="173"/>
      <c r="C5" s="173"/>
      <c r="D5" s="20" t="s">
        <v>68</v>
      </c>
      <c r="E5" s="390">
        <f>'START HERE'!B4</f>
        <v>0</v>
      </c>
      <c r="F5" s="391"/>
    </row>
    <row r="6" spans="1:6" x14ac:dyDescent="0.2">
      <c r="A6" s="173" t="s">
        <v>286</v>
      </c>
      <c r="B6" s="173"/>
      <c r="C6" s="173"/>
      <c r="D6" s="173"/>
      <c r="E6" s="173" t="s">
        <v>7</v>
      </c>
      <c r="F6" s="173"/>
    </row>
    <row r="7" spans="1:6" x14ac:dyDescent="0.2">
      <c r="A7" s="173" t="s">
        <v>69</v>
      </c>
      <c r="B7" s="173"/>
      <c r="C7" s="173"/>
      <c r="D7" s="174" t="s">
        <v>70</v>
      </c>
      <c r="E7" s="175"/>
      <c r="F7" s="175"/>
    </row>
    <row r="8" spans="1:6" x14ac:dyDescent="0.2">
      <c r="A8" s="173" t="s">
        <v>71</v>
      </c>
      <c r="B8" s="173"/>
      <c r="C8" s="173"/>
      <c r="D8" s="275" t="s">
        <v>288</v>
      </c>
      <c r="E8" s="176"/>
      <c r="F8" s="176"/>
    </row>
    <row r="9" spans="1:6" x14ac:dyDescent="0.2">
      <c r="A9" s="173"/>
      <c r="B9" s="173"/>
      <c r="C9" s="173"/>
      <c r="D9" s="388">
        <f>'START HERE'!B6</f>
        <v>0</v>
      </c>
      <c r="E9" s="388"/>
      <c r="F9" s="388"/>
    </row>
    <row r="10" spans="1:6" x14ac:dyDescent="0.2">
      <c r="A10" s="177" t="s">
        <v>72</v>
      </c>
      <c r="B10" s="176" t="s">
        <v>287</v>
      </c>
      <c r="C10" s="173"/>
      <c r="D10" s="389">
        <f>'START HERE'!B7</f>
        <v>0</v>
      </c>
      <c r="E10" s="389"/>
      <c r="F10" s="389"/>
    </row>
    <row r="11" spans="1:6" x14ac:dyDescent="0.2">
      <c r="A11" s="177" t="s">
        <v>73</v>
      </c>
      <c r="B11" s="176"/>
      <c r="C11" s="173"/>
      <c r="D11" s="389">
        <f>'START HERE'!B8</f>
        <v>0</v>
      </c>
      <c r="E11" s="389"/>
      <c r="F11" s="389"/>
    </row>
    <row r="12" spans="1:6" x14ac:dyDescent="0.2">
      <c r="A12" s="178" t="s">
        <v>74</v>
      </c>
      <c r="B12" s="179">
        <f>'START HERE'!B10</f>
        <v>0</v>
      </c>
      <c r="C12" s="173"/>
      <c r="D12" s="389"/>
      <c r="E12" s="389"/>
      <c r="F12" s="389"/>
    </row>
    <row r="13" spans="1:6" x14ac:dyDescent="0.2">
      <c r="A13" s="178" t="s">
        <v>243</v>
      </c>
      <c r="B13" s="180">
        <v>1251</v>
      </c>
      <c r="C13" s="173"/>
      <c r="D13" s="181"/>
      <c r="E13" s="181"/>
      <c r="F13" s="181"/>
    </row>
    <row r="14" spans="1:6" x14ac:dyDescent="0.2">
      <c r="A14" s="178" t="s">
        <v>75</v>
      </c>
      <c r="B14" s="182">
        <f>'START HERE'!B11</f>
        <v>0</v>
      </c>
      <c r="C14" s="173"/>
      <c r="D14" s="173"/>
      <c r="E14" s="176"/>
      <c r="F14" s="176"/>
    </row>
    <row r="15" spans="1:6" x14ac:dyDescent="0.2">
      <c r="A15" s="178" t="s">
        <v>76</v>
      </c>
      <c r="B15" s="182">
        <f>'START HERE'!B3</f>
        <v>0</v>
      </c>
      <c r="C15" s="173"/>
      <c r="D15" s="183" t="s">
        <v>77</v>
      </c>
      <c r="E15" s="179">
        <f>'START HERE'!B9</f>
        <v>0</v>
      </c>
      <c r="F15" s="179"/>
    </row>
    <row r="16" spans="1:6" ht="13.5" thickBot="1" x14ac:dyDescent="0.25">
      <c r="A16" s="173"/>
      <c r="B16" s="173"/>
      <c r="C16" s="173"/>
      <c r="D16" s="173"/>
      <c r="E16" s="173"/>
      <c r="F16" s="173"/>
    </row>
    <row r="17" spans="1:6" ht="13.5" thickTop="1" x14ac:dyDescent="0.2">
      <c r="A17" s="379" t="s">
        <v>110</v>
      </c>
      <c r="B17" s="380"/>
      <c r="C17" s="385" t="s">
        <v>78</v>
      </c>
      <c r="D17" s="385" t="s">
        <v>79</v>
      </c>
      <c r="E17" s="385" t="s">
        <v>80</v>
      </c>
      <c r="F17" s="376" t="s">
        <v>81</v>
      </c>
    </row>
    <row r="18" spans="1:6" x14ac:dyDescent="0.2">
      <c r="A18" s="381"/>
      <c r="B18" s="382"/>
      <c r="C18" s="386"/>
      <c r="D18" s="386"/>
      <c r="E18" s="386"/>
      <c r="F18" s="377"/>
    </row>
    <row r="19" spans="1:6" x14ac:dyDescent="0.2">
      <c r="A19" s="381"/>
      <c r="B19" s="382"/>
      <c r="C19" s="386"/>
      <c r="D19" s="386"/>
      <c r="E19" s="386"/>
      <c r="F19" s="377"/>
    </row>
    <row r="20" spans="1:6" ht="13.5" thickBot="1" x14ac:dyDescent="0.25">
      <c r="A20" s="383"/>
      <c r="B20" s="384"/>
      <c r="C20" s="387"/>
      <c r="D20" s="387"/>
      <c r="E20" s="387"/>
      <c r="F20" s="378"/>
    </row>
    <row r="21" spans="1:6" ht="13.5" thickTop="1" x14ac:dyDescent="0.2">
      <c r="A21" s="374" t="s">
        <v>82</v>
      </c>
      <c r="B21" s="375"/>
      <c r="C21" s="184">
        <f>'START HERE'!B13</f>
        <v>0</v>
      </c>
      <c r="D21" s="185">
        <f>'Lines A and B'!C79</f>
        <v>0</v>
      </c>
      <c r="E21" s="185">
        <f>'Cumulative - ENTER INFO HERE'!V7</f>
        <v>0</v>
      </c>
      <c r="F21" s="186">
        <f>C21-E21</f>
        <v>0</v>
      </c>
    </row>
    <row r="22" spans="1:6" x14ac:dyDescent="0.2">
      <c r="A22" s="187" t="s">
        <v>238</v>
      </c>
      <c r="B22" s="188"/>
      <c r="C22" s="273">
        <f>'START HERE'!B14</f>
        <v>0</v>
      </c>
      <c r="D22" s="189">
        <f>'Lines A and B'!C80</f>
        <v>0</v>
      </c>
      <c r="E22" s="189">
        <f>'Cumulative - ENTER INFO HERE'!V8</f>
        <v>0</v>
      </c>
      <c r="F22" s="190">
        <f t="shared" ref="F22:F29" si="0">C22-E22</f>
        <v>0</v>
      </c>
    </row>
    <row r="23" spans="1:6" x14ac:dyDescent="0.2">
      <c r="A23" s="365" t="s">
        <v>3</v>
      </c>
      <c r="B23" s="366"/>
      <c r="C23" s="273">
        <f>'START HERE'!B15</f>
        <v>0</v>
      </c>
      <c r="D23" s="189">
        <f>'Line C'!G62</f>
        <v>0</v>
      </c>
      <c r="E23" s="189">
        <f>'Cumulative - ENTER INFO HERE'!V9</f>
        <v>0</v>
      </c>
      <c r="F23" s="190">
        <f t="shared" si="0"/>
        <v>0</v>
      </c>
    </row>
    <row r="24" spans="1:6" x14ac:dyDescent="0.2">
      <c r="A24" s="365" t="s">
        <v>4</v>
      </c>
      <c r="B24" s="366"/>
      <c r="C24" s="273">
        <f>'START HERE'!B16</f>
        <v>0</v>
      </c>
      <c r="D24" s="189">
        <f>'Line D'!G59</f>
        <v>0</v>
      </c>
      <c r="E24" s="189">
        <f>'Cumulative - ENTER INFO HERE'!V10</f>
        <v>0</v>
      </c>
      <c r="F24" s="190">
        <f t="shared" si="0"/>
        <v>0</v>
      </c>
    </row>
    <row r="25" spans="1:6" x14ac:dyDescent="0.2">
      <c r="A25" s="365" t="s">
        <v>83</v>
      </c>
      <c r="B25" s="366"/>
      <c r="C25" s="273">
        <f>'START HERE'!B17</f>
        <v>0</v>
      </c>
      <c r="D25" s="189">
        <f>'Line E'!N52</f>
        <v>0</v>
      </c>
      <c r="E25" s="189">
        <f>'Cumulative - ENTER INFO HERE'!V11</f>
        <v>0</v>
      </c>
      <c r="F25" s="190">
        <f t="shared" si="0"/>
        <v>0</v>
      </c>
    </row>
    <row r="26" spans="1:6" x14ac:dyDescent="0.2">
      <c r="A26" s="187" t="s">
        <v>5</v>
      </c>
      <c r="B26" s="188"/>
      <c r="C26" s="273">
        <f>'START HERE'!B18</f>
        <v>0</v>
      </c>
      <c r="D26" s="189">
        <f>'Line F'!B51</f>
        <v>0</v>
      </c>
      <c r="E26" s="189">
        <f>'Cumulative - ENTER INFO HERE'!V12</f>
        <v>0</v>
      </c>
      <c r="F26" s="190">
        <f t="shared" si="0"/>
        <v>0</v>
      </c>
    </row>
    <row r="27" spans="1:6" x14ac:dyDescent="0.2">
      <c r="A27" s="187" t="s">
        <v>6</v>
      </c>
      <c r="B27" s="188"/>
      <c r="C27" s="273">
        <f>'START HERE'!B19</f>
        <v>0</v>
      </c>
      <c r="D27" s="189">
        <f>'Line G'!G59</f>
        <v>0</v>
      </c>
      <c r="E27" s="189">
        <f>'Cumulative - ENTER INFO HERE'!V13</f>
        <v>0</v>
      </c>
      <c r="F27" s="190">
        <f t="shared" si="0"/>
        <v>0</v>
      </c>
    </row>
    <row r="28" spans="1:6" x14ac:dyDescent="0.2">
      <c r="A28" s="371" t="s">
        <v>239</v>
      </c>
      <c r="B28" s="372"/>
      <c r="C28" s="273">
        <f>'START HERE'!B20</f>
        <v>0</v>
      </c>
      <c r="D28" s="189">
        <f>'Line H'!C20</f>
        <v>0</v>
      </c>
      <c r="E28" s="189">
        <f>'Cumulative - ENTER INFO HERE'!V14</f>
        <v>0</v>
      </c>
      <c r="F28" s="190">
        <f t="shared" si="0"/>
        <v>0</v>
      </c>
    </row>
    <row r="29" spans="1:6" x14ac:dyDescent="0.2">
      <c r="A29" s="365" t="s">
        <v>84</v>
      </c>
      <c r="B29" s="366"/>
      <c r="C29" s="273">
        <f>SUM(C21:C28)</f>
        <v>0</v>
      </c>
      <c r="D29" s="191">
        <f>SUM(D21:D28)</f>
        <v>0</v>
      </c>
      <c r="E29" s="189">
        <f>SUM(E21:E28)</f>
        <v>0</v>
      </c>
      <c r="F29" s="190">
        <f t="shared" si="0"/>
        <v>0</v>
      </c>
    </row>
    <row r="30" spans="1:6" x14ac:dyDescent="0.2">
      <c r="A30" s="367"/>
      <c r="B30" s="368"/>
      <c r="C30" s="192"/>
      <c r="D30" s="192"/>
      <c r="E30" s="192"/>
      <c r="F30" s="193"/>
    </row>
    <row r="31" spans="1:6" ht="13.5" thickBot="1" x14ac:dyDescent="0.25">
      <c r="A31" s="362" t="s">
        <v>85</v>
      </c>
      <c r="B31" s="363"/>
      <c r="C31" s="194"/>
      <c r="D31" s="195">
        <f>D29</f>
        <v>0</v>
      </c>
      <c r="E31" s="196"/>
      <c r="F31" s="197"/>
    </row>
    <row r="32" spans="1:6" ht="13.5" thickTop="1" x14ac:dyDescent="0.2">
      <c r="A32" s="181"/>
      <c r="B32" s="181"/>
      <c r="C32" s="198"/>
      <c r="D32" s="199"/>
      <c r="E32" s="200"/>
      <c r="F32" s="200"/>
    </row>
    <row r="33" spans="1:6" x14ac:dyDescent="0.2">
      <c r="A33" s="201"/>
      <c r="B33" s="201"/>
      <c r="C33" s="201"/>
      <c r="D33" s="201"/>
      <c r="E33" s="201"/>
      <c r="F33" s="201"/>
    </row>
    <row r="34" spans="1:6" x14ac:dyDescent="0.2">
      <c r="A34" s="202" t="s">
        <v>102</v>
      </c>
      <c r="B34" s="203"/>
      <c r="C34" s="203"/>
      <c r="D34" s="203"/>
      <c r="E34" s="203"/>
      <c r="F34" s="203"/>
    </row>
    <row r="35" spans="1:6" x14ac:dyDescent="0.2">
      <c r="A35" s="204" t="s">
        <v>103</v>
      </c>
      <c r="B35" s="205"/>
      <c r="C35" s="205"/>
      <c r="D35" s="206"/>
      <c r="E35" s="205"/>
      <c r="F35" s="206"/>
    </row>
    <row r="36" spans="1:6" x14ac:dyDescent="0.2">
      <c r="A36" s="204" t="s">
        <v>104</v>
      </c>
      <c r="B36" s="205"/>
      <c r="C36" s="205"/>
      <c r="D36" s="206"/>
      <c r="E36" s="205"/>
      <c r="F36" s="206"/>
    </row>
    <row r="37" spans="1:6" x14ac:dyDescent="0.2">
      <c r="A37" s="204" t="s">
        <v>227</v>
      </c>
      <c r="B37" s="205"/>
      <c r="C37" s="205"/>
      <c r="D37" s="206"/>
      <c r="E37" s="205"/>
      <c r="F37" s="206"/>
    </row>
    <row r="38" spans="1:6" x14ac:dyDescent="0.2">
      <c r="A38" s="153"/>
      <c r="B38" s="153"/>
      <c r="C38" s="153"/>
      <c r="D38" s="33"/>
      <c r="E38" s="153"/>
      <c r="F38" s="207"/>
    </row>
    <row r="39" spans="1:6" x14ac:dyDescent="0.2">
      <c r="A39" s="153" t="s">
        <v>86</v>
      </c>
      <c r="B39" s="153"/>
      <c r="C39" s="208"/>
      <c r="D39" s="153" t="s">
        <v>87</v>
      </c>
      <c r="E39" s="209"/>
      <c r="F39" s="208"/>
    </row>
    <row r="40" spans="1:6" x14ac:dyDescent="0.2">
      <c r="A40" s="153" t="s">
        <v>88</v>
      </c>
      <c r="B40" s="153"/>
      <c r="C40" s="153"/>
      <c r="D40" s="208" t="s">
        <v>14</v>
      </c>
      <c r="E40" s="153"/>
      <c r="F40" s="208"/>
    </row>
    <row r="41" spans="1:6" x14ac:dyDescent="0.2">
      <c r="A41" s="153"/>
      <c r="B41" s="153"/>
      <c r="C41" s="153"/>
      <c r="D41" s="208"/>
      <c r="E41" s="153"/>
      <c r="F41" s="208"/>
    </row>
    <row r="42" spans="1:6" x14ac:dyDescent="0.2">
      <c r="A42" s="153"/>
      <c r="B42" s="153"/>
      <c r="C42" s="153"/>
      <c r="D42" s="208"/>
      <c r="E42" s="153"/>
      <c r="F42" s="208"/>
    </row>
    <row r="43" spans="1:6" x14ac:dyDescent="0.2">
      <c r="A43" s="201" t="s">
        <v>86</v>
      </c>
      <c r="B43" s="153"/>
      <c r="C43" s="201"/>
      <c r="D43" s="153" t="s">
        <v>89</v>
      </c>
      <c r="E43" s="209"/>
      <c r="F43" s="153"/>
    </row>
    <row r="44" spans="1:6" x14ac:dyDescent="0.2">
      <c r="A44" s="153" t="s">
        <v>90</v>
      </c>
      <c r="B44" s="153"/>
      <c r="C44" s="153"/>
      <c r="D44" s="153" t="s">
        <v>14</v>
      </c>
      <c r="E44" s="153"/>
      <c r="F44" s="153"/>
    </row>
    <row r="45" spans="1:6" x14ac:dyDescent="0.2">
      <c r="A45" s="153"/>
      <c r="B45" s="153"/>
      <c r="C45" s="153"/>
      <c r="D45" s="153"/>
      <c r="E45" s="153"/>
      <c r="F45" s="153"/>
    </row>
    <row r="46" spans="1:6" x14ac:dyDescent="0.2">
      <c r="A46" s="153"/>
      <c r="B46" s="153"/>
      <c r="C46" s="153"/>
      <c r="D46" s="153"/>
      <c r="E46" s="153"/>
      <c r="F46" s="153"/>
    </row>
    <row r="47" spans="1:6" x14ac:dyDescent="0.2">
      <c r="A47" s="153"/>
      <c r="B47" s="153"/>
      <c r="C47" s="153"/>
      <c r="D47" s="153"/>
      <c r="E47" s="153"/>
      <c r="F47" s="153"/>
    </row>
    <row r="48" spans="1:6" x14ac:dyDescent="0.2">
      <c r="A48" s="29" t="s">
        <v>74</v>
      </c>
      <c r="B48" s="29">
        <f>'START HERE'!B10</f>
        <v>0</v>
      </c>
      <c r="C48" s="153"/>
      <c r="D48" s="153"/>
      <c r="E48" s="153"/>
      <c r="F48" s="153"/>
    </row>
    <row r="49" spans="1:6" x14ac:dyDescent="0.2">
      <c r="A49" s="29" t="s">
        <v>243</v>
      </c>
      <c r="B49" s="29">
        <v>1251</v>
      </c>
      <c r="C49" s="153"/>
      <c r="D49" s="153"/>
      <c r="E49" s="153"/>
      <c r="F49" s="153"/>
    </row>
    <row r="50" spans="1:6" x14ac:dyDescent="0.2">
      <c r="A50" s="29" t="s">
        <v>240</v>
      </c>
      <c r="B50" s="29">
        <v>10.561</v>
      </c>
      <c r="C50" s="33"/>
      <c r="D50" s="33"/>
      <c r="E50" s="33"/>
      <c r="F50" s="33"/>
    </row>
    <row r="51" spans="1:6" x14ac:dyDescent="0.2">
      <c r="A51" s="29" t="s">
        <v>241</v>
      </c>
      <c r="B51" s="33" t="s">
        <v>242</v>
      </c>
      <c r="C51" s="33"/>
      <c r="D51" s="33"/>
      <c r="E51" s="33"/>
      <c r="F51" s="33"/>
    </row>
    <row r="52" spans="1:6" x14ac:dyDescent="0.2">
      <c r="A52" s="29"/>
      <c r="B52" s="33"/>
      <c r="C52" s="33"/>
      <c r="D52" s="33"/>
      <c r="E52" s="33"/>
      <c r="F52" s="33"/>
    </row>
    <row r="53" spans="1:6" x14ac:dyDescent="0.2">
      <c r="A53" s="29"/>
      <c r="B53" s="33"/>
      <c r="C53" s="33"/>
      <c r="D53" s="33"/>
      <c r="E53" s="33"/>
      <c r="F53" s="33"/>
    </row>
    <row r="54" spans="1:6" x14ac:dyDescent="0.2">
      <c r="A54" s="29"/>
      <c r="B54" s="33"/>
      <c r="C54" s="33"/>
      <c r="D54" s="33"/>
      <c r="E54" s="33"/>
      <c r="F54" s="33"/>
    </row>
    <row r="55" spans="1:6" x14ac:dyDescent="0.2">
      <c r="A55" s="29"/>
      <c r="B55" s="33"/>
      <c r="C55" s="33"/>
      <c r="D55" s="33"/>
      <c r="E55" s="33"/>
      <c r="F55" s="33"/>
    </row>
    <row r="56" spans="1:6" x14ac:dyDescent="0.2">
      <c r="A56" s="153"/>
      <c r="B56" s="153"/>
      <c r="C56" s="153"/>
      <c r="D56" s="153"/>
      <c r="E56" s="153"/>
      <c r="F56" s="153"/>
    </row>
    <row r="57" spans="1:6" x14ac:dyDescent="0.2">
      <c r="A57" s="153"/>
      <c r="B57" s="153"/>
      <c r="C57" s="153"/>
      <c r="D57" s="153"/>
      <c r="E57" s="205"/>
      <c r="F57" s="210" t="s">
        <v>354</v>
      </c>
    </row>
    <row r="58" spans="1:6" x14ac:dyDescent="0.2">
      <c r="A58" s="153"/>
      <c r="B58" s="153"/>
      <c r="C58" s="153"/>
      <c r="D58" s="153"/>
      <c r="E58" s="205"/>
      <c r="F58" s="210"/>
    </row>
    <row r="59" spans="1:6" x14ac:dyDescent="0.2">
      <c r="A59" s="364" t="s">
        <v>91</v>
      </c>
      <c r="B59" s="364"/>
      <c r="C59" s="364"/>
      <c r="D59" s="364"/>
      <c r="E59" s="364"/>
      <c r="F59" s="364"/>
    </row>
    <row r="60" spans="1:6" x14ac:dyDescent="0.2">
      <c r="A60" s="153"/>
      <c r="B60" s="153"/>
      <c r="C60" s="153"/>
      <c r="D60" s="153"/>
      <c r="E60" s="153"/>
      <c r="F60" s="153"/>
    </row>
    <row r="61" spans="1:6" x14ac:dyDescent="0.2">
      <c r="A61" s="153" t="s">
        <v>303</v>
      </c>
      <c r="B61" s="153"/>
      <c r="C61" s="153"/>
      <c r="D61" s="153"/>
      <c r="E61" s="153"/>
      <c r="F61" s="153"/>
    </row>
    <row r="62" spans="1:6" x14ac:dyDescent="0.2">
      <c r="A62" s="153" t="s">
        <v>305</v>
      </c>
      <c r="B62" s="153"/>
      <c r="C62" s="153"/>
      <c r="D62" s="153"/>
      <c r="E62" s="153"/>
      <c r="F62" s="153"/>
    </row>
    <row r="63" spans="1:6" x14ac:dyDescent="0.2">
      <c r="A63" s="153"/>
      <c r="B63" s="153"/>
      <c r="C63" s="153"/>
      <c r="D63" s="153"/>
      <c r="E63" s="153"/>
      <c r="F63" s="153"/>
    </row>
    <row r="64" spans="1:6" x14ac:dyDescent="0.2">
      <c r="A64" s="211" t="s">
        <v>92</v>
      </c>
      <c r="B64" s="212"/>
      <c r="C64" s="153"/>
      <c r="D64" s="153"/>
      <c r="E64" s="153"/>
      <c r="F64" s="153"/>
    </row>
    <row r="65" spans="1:6" x14ac:dyDescent="0.2">
      <c r="A65" s="204" t="s">
        <v>311</v>
      </c>
      <c r="C65" s="153"/>
      <c r="D65" s="153"/>
      <c r="E65" s="153"/>
      <c r="F65" s="153"/>
    </row>
    <row r="66" spans="1:6" x14ac:dyDescent="0.2">
      <c r="A66" s="204" t="s">
        <v>312</v>
      </c>
      <c r="C66" s="153"/>
      <c r="D66" s="153"/>
      <c r="E66" s="153"/>
      <c r="F66" s="153"/>
    </row>
    <row r="67" spans="1:6" x14ac:dyDescent="0.2">
      <c r="A67" s="204" t="s">
        <v>289</v>
      </c>
      <c r="C67" s="153"/>
      <c r="D67" s="153"/>
      <c r="E67" s="153"/>
      <c r="F67" s="153"/>
    </row>
    <row r="68" spans="1:6" x14ac:dyDescent="0.2">
      <c r="A68" s="204"/>
      <c r="C68" s="153"/>
      <c r="D68" s="153"/>
      <c r="E68" s="153"/>
      <c r="F68" s="153"/>
    </row>
    <row r="69" spans="1:6" x14ac:dyDescent="0.2">
      <c r="A69" s="211" t="s">
        <v>93</v>
      </c>
      <c r="B69" s="212"/>
      <c r="C69" s="153"/>
      <c r="D69" s="153"/>
      <c r="E69" s="153"/>
      <c r="F69" s="153"/>
    </row>
    <row r="70" spans="1:6" x14ac:dyDescent="0.2">
      <c r="A70" s="276" t="s">
        <v>307</v>
      </c>
      <c r="B70" s="277"/>
      <c r="C70" s="276"/>
      <c r="D70" s="276"/>
      <c r="E70" s="276"/>
      <c r="F70" s="276"/>
    </row>
    <row r="71" spans="1:6" x14ac:dyDescent="0.2">
      <c r="A71" s="153"/>
      <c r="B71" s="212"/>
      <c r="C71" s="153"/>
      <c r="D71" s="153"/>
      <c r="E71" s="153"/>
      <c r="F71" s="153"/>
    </row>
    <row r="72" spans="1:6" x14ac:dyDescent="0.2">
      <c r="A72" s="204" t="s">
        <v>290</v>
      </c>
      <c r="C72" s="153"/>
      <c r="D72" s="153"/>
      <c r="E72" s="153"/>
      <c r="F72" s="153"/>
    </row>
    <row r="73" spans="1:6" x14ac:dyDescent="0.2">
      <c r="A73" s="204" t="s">
        <v>94</v>
      </c>
      <c r="C73" s="153"/>
      <c r="D73" s="153"/>
      <c r="E73" s="153"/>
      <c r="F73" s="153"/>
    </row>
    <row r="74" spans="1:6" x14ac:dyDescent="0.2">
      <c r="A74" s="204" t="s">
        <v>291</v>
      </c>
      <c r="C74" s="153"/>
      <c r="D74" s="153"/>
      <c r="E74" s="153"/>
      <c r="F74" s="153"/>
    </row>
    <row r="75" spans="1:6" ht="13.5" customHeight="1" x14ac:dyDescent="0.2">
      <c r="A75" s="204"/>
      <c r="C75" s="153"/>
      <c r="D75" s="153"/>
      <c r="E75" s="153"/>
      <c r="F75" s="153"/>
    </row>
    <row r="76" spans="1:6" x14ac:dyDescent="0.2">
      <c r="A76" s="204" t="s">
        <v>292</v>
      </c>
      <c r="C76" s="153"/>
      <c r="D76" s="153"/>
      <c r="E76" s="153"/>
      <c r="F76" s="153"/>
    </row>
    <row r="77" spans="1:6" x14ac:dyDescent="0.2">
      <c r="A77" s="204" t="s">
        <v>95</v>
      </c>
      <c r="B77" s="153"/>
      <c r="C77" s="153"/>
      <c r="D77" s="153"/>
      <c r="E77" s="153"/>
      <c r="F77" s="153"/>
    </row>
    <row r="78" spans="1:6" x14ac:dyDescent="0.2">
      <c r="A78" s="204" t="s">
        <v>293</v>
      </c>
      <c r="B78" s="153"/>
      <c r="C78" s="153"/>
      <c r="D78" s="153"/>
      <c r="E78" s="153"/>
      <c r="F78" s="153"/>
    </row>
    <row r="79" spans="1:6" x14ac:dyDescent="0.2">
      <c r="A79" s="204"/>
      <c r="B79" s="153"/>
      <c r="C79" s="153"/>
      <c r="D79" s="153"/>
      <c r="E79" s="153"/>
      <c r="F79" s="153"/>
    </row>
    <row r="80" spans="1:6" x14ac:dyDescent="0.2">
      <c r="A80" s="204" t="s">
        <v>294</v>
      </c>
      <c r="B80" s="153"/>
      <c r="C80" s="153"/>
      <c r="D80" s="153"/>
      <c r="E80" s="153"/>
      <c r="F80" s="153"/>
    </row>
    <row r="81" spans="1:6" x14ac:dyDescent="0.2">
      <c r="A81" s="204"/>
      <c r="B81" s="153"/>
      <c r="C81" s="153"/>
      <c r="D81" s="153"/>
      <c r="E81" s="153"/>
      <c r="F81" s="153"/>
    </row>
    <row r="82" spans="1:6" x14ac:dyDescent="0.2">
      <c r="A82" s="204" t="s">
        <v>295</v>
      </c>
      <c r="B82" s="153"/>
      <c r="C82" s="153"/>
      <c r="D82" s="153"/>
      <c r="E82" s="153"/>
      <c r="F82" s="153"/>
    </row>
    <row r="83" spans="1:6" x14ac:dyDescent="0.2">
      <c r="A83" s="204"/>
      <c r="B83" s="153"/>
      <c r="C83" s="153"/>
      <c r="D83" s="153"/>
      <c r="E83" s="153"/>
      <c r="F83" s="153"/>
    </row>
    <row r="84" spans="1:6" x14ac:dyDescent="0.2">
      <c r="A84" s="204" t="s">
        <v>296</v>
      </c>
      <c r="B84" s="153"/>
      <c r="C84" s="153"/>
      <c r="D84" s="153"/>
      <c r="E84" s="153"/>
      <c r="F84" s="153"/>
    </row>
    <row r="85" spans="1:6" x14ac:dyDescent="0.2">
      <c r="A85" s="204"/>
      <c r="B85" s="153"/>
      <c r="C85" s="153"/>
      <c r="D85" s="153"/>
      <c r="E85" s="153"/>
      <c r="F85" s="153"/>
    </row>
    <row r="86" spans="1:6" ht="12.75" customHeight="1" x14ac:dyDescent="0.2">
      <c r="A86" s="204" t="s">
        <v>297</v>
      </c>
      <c r="B86" s="153"/>
      <c r="C86" s="153"/>
      <c r="D86" s="153"/>
      <c r="E86" s="153"/>
      <c r="F86" s="153"/>
    </row>
    <row r="87" spans="1:6" x14ac:dyDescent="0.2">
      <c r="A87" s="204"/>
      <c r="B87" s="153"/>
      <c r="C87" s="153"/>
      <c r="D87" s="153"/>
      <c r="E87" s="153"/>
      <c r="F87" s="153"/>
    </row>
    <row r="88" spans="1:6" x14ac:dyDescent="0.2">
      <c r="A88" s="211" t="s">
        <v>313</v>
      </c>
      <c r="B88" s="153"/>
      <c r="C88" s="153"/>
      <c r="D88" s="153"/>
      <c r="E88" s="153"/>
      <c r="F88" s="153"/>
    </row>
    <row r="89" spans="1:6" x14ac:dyDescent="0.2">
      <c r="A89" s="204" t="s">
        <v>321</v>
      </c>
      <c r="B89" s="153"/>
      <c r="C89" s="153"/>
      <c r="D89" s="153"/>
      <c r="E89" s="153"/>
      <c r="F89" s="153"/>
    </row>
    <row r="90" spans="1:6" x14ac:dyDescent="0.2">
      <c r="A90" s="204" t="s">
        <v>314</v>
      </c>
      <c r="B90" s="153"/>
      <c r="C90" s="153"/>
      <c r="D90" s="153"/>
      <c r="E90" s="153"/>
      <c r="F90" s="153"/>
    </row>
    <row r="91" spans="1:6" x14ac:dyDescent="0.2">
      <c r="A91" s="204"/>
      <c r="B91" s="153"/>
      <c r="C91" s="153"/>
      <c r="D91" s="153"/>
      <c r="E91" s="153"/>
      <c r="F91" s="153"/>
    </row>
    <row r="92" spans="1:6" x14ac:dyDescent="0.2">
      <c r="A92" s="211" t="s">
        <v>317</v>
      </c>
      <c r="B92" s="153"/>
      <c r="C92" s="153"/>
      <c r="D92" s="153"/>
      <c r="E92" s="153"/>
      <c r="F92" s="153"/>
    </row>
    <row r="93" spans="1:6" x14ac:dyDescent="0.2">
      <c r="A93" s="204"/>
      <c r="B93" s="153"/>
      <c r="C93" s="153"/>
      <c r="D93" s="153"/>
      <c r="E93" s="153"/>
      <c r="F93" s="153"/>
    </row>
    <row r="94" spans="1:6" x14ac:dyDescent="0.2">
      <c r="A94" s="211" t="s">
        <v>300</v>
      </c>
      <c r="B94" s="153"/>
      <c r="C94" s="153"/>
      <c r="D94" s="153"/>
      <c r="E94" s="153"/>
      <c r="F94" s="153"/>
    </row>
    <row r="95" spans="1:6" x14ac:dyDescent="0.2">
      <c r="A95" s="204"/>
      <c r="B95" s="153"/>
      <c r="C95" s="153"/>
      <c r="D95" s="153"/>
      <c r="E95" s="153"/>
      <c r="F95" s="153"/>
    </row>
    <row r="96" spans="1:6" x14ac:dyDescent="0.2">
      <c r="A96" s="211" t="s">
        <v>320</v>
      </c>
      <c r="B96" s="153"/>
      <c r="C96" s="153"/>
      <c r="D96" s="153"/>
      <c r="E96" s="153"/>
      <c r="F96" s="153"/>
    </row>
    <row r="97" spans="1:6" x14ac:dyDescent="0.2">
      <c r="A97" s="204" t="s">
        <v>319</v>
      </c>
      <c r="B97" s="153"/>
      <c r="C97" s="153"/>
      <c r="D97" s="153"/>
      <c r="E97" s="153"/>
      <c r="F97" s="153"/>
    </row>
    <row r="98" spans="1:6" x14ac:dyDescent="0.2">
      <c r="A98" s="204"/>
      <c r="B98" s="212"/>
      <c r="C98" s="153"/>
      <c r="D98" s="153"/>
      <c r="E98" s="153"/>
      <c r="F98" s="153"/>
    </row>
    <row r="99" spans="1:6" x14ac:dyDescent="0.2">
      <c r="A99" s="211" t="s">
        <v>318</v>
      </c>
      <c r="B99" s="212"/>
    </row>
    <row r="100" spans="1:6" x14ac:dyDescent="0.2">
      <c r="A100" s="204"/>
      <c r="B100" s="212"/>
      <c r="C100" s="153"/>
      <c r="D100" s="153"/>
      <c r="E100" s="153"/>
      <c r="F100" s="153"/>
    </row>
    <row r="101" spans="1:6" x14ac:dyDescent="0.2">
      <c r="A101" s="204"/>
      <c r="B101" s="212"/>
      <c r="C101" s="153"/>
      <c r="D101" s="153"/>
      <c r="E101" s="153"/>
      <c r="F101" s="153"/>
    </row>
    <row r="102" spans="1:6" x14ac:dyDescent="0.2">
      <c r="A102" s="204"/>
      <c r="B102" s="212"/>
      <c r="C102" s="153"/>
      <c r="D102" s="153"/>
      <c r="E102" s="205"/>
      <c r="F102" s="210" t="str">
        <f>F57</f>
        <v>Rev. 08/22/2016</v>
      </c>
    </row>
  </sheetData>
  <protectedRanges>
    <protectedRange sqref="D8:F8 B10:B11" name="Range1"/>
  </protectedRanges>
  <mergeCells count="22">
    <mergeCell ref="A1:F1"/>
    <mergeCell ref="A3:F3"/>
    <mergeCell ref="A21:B21"/>
    <mergeCell ref="F17:F20"/>
    <mergeCell ref="A17:B20"/>
    <mergeCell ref="C17:C20"/>
    <mergeCell ref="D17:D20"/>
    <mergeCell ref="E17:E20"/>
    <mergeCell ref="D9:F9"/>
    <mergeCell ref="D10:F10"/>
    <mergeCell ref="D11:F11"/>
    <mergeCell ref="D12:F12"/>
    <mergeCell ref="E5:F5"/>
    <mergeCell ref="A31:B31"/>
    <mergeCell ref="A59:F59"/>
    <mergeCell ref="A29:B29"/>
    <mergeCell ref="A30:B30"/>
    <mergeCell ref="A2:F2"/>
    <mergeCell ref="A28:B28"/>
    <mergeCell ref="A23:B23"/>
    <mergeCell ref="A24:B24"/>
    <mergeCell ref="A25:B25"/>
  </mergeCells>
  <pageMargins left="0.25" right="0.25" top="0.75" bottom="0.75" header="0.3" footer="0.3"/>
  <pageSetup scale="92" fitToHeight="2" orientation="portrait" verticalDpi="1200" r:id="rId1"/>
  <rowBreaks count="1" manualBreakCount="1">
    <brk id="58"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0</xdr:colOff>
                    <xdr:row>8</xdr:row>
                    <xdr:rowOff>85725</xdr:rowOff>
                  </from>
                  <to>
                    <xdr:col>1</xdr:col>
                    <xdr:colOff>342900</xdr:colOff>
                    <xdr:row>10</xdr:row>
                    <xdr:rowOff>76200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0</xdr:colOff>
                    <xdr:row>9</xdr:row>
                    <xdr:rowOff>85725</xdr:rowOff>
                  </from>
                  <to>
                    <xdr:col>1</xdr:col>
                    <xdr:colOff>342900</xdr:colOff>
                    <xdr:row>11</xdr:row>
                    <xdr:rowOff>76200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971550</xdr:colOff>
                    <xdr:row>6</xdr:row>
                    <xdr:rowOff>85725</xdr:rowOff>
                  </from>
                  <to>
                    <xdr:col>3</xdr:col>
                    <xdr:colOff>333375</xdr:colOff>
                    <xdr:row>8</xdr:row>
                    <xdr:rowOff>76200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G99"/>
  <sheetViews>
    <sheetView topLeftCell="A13" zoomScaleNormal="100" workbookViewId="0">
      <selection activeCell="A56" sqref="A56:F56"/>
    </sheetView>
  </sheetViews>
  <sheetFormatPr defaultRowHeight="12.75" x14ac:dyDescent="0.2"/>
  <cols>
    <col min="1" max="1" width="31.28515625" style="25" customWidth="1"/>
    <col min="2" max="2" width="22" style="25" customWidth="1"/>
    <col min="3" max="6" width="14.7109375" style="25" customWidth="1"/>
    <col min="7" max="7" width="10" style="25" customWidth="1"/>
    <col min="8" max="8" width="8.85546875" style="25" customWidth="1"/>
    <col min="9" max="16384" width="9.140625" style="25"/>
  </cols>
  <sheetData>
    <row r="1" spans="1:6" x14ac:dyDescent="0.2">
      <c r="A1" s="373" t="s">
        <v>8</v>
      </c>
      <c r="B1" s="373"/>
      <c r="C1" s="373"/>
      <c r="D1" s="373"/>
      <c r="E1" s="373"/>
      <c r="F1" s="373"/>
    </row>
    <row r="2" spans="1:6" x14ac:dyDescent="0.2">
      <c r="A2" s="369" t="s">
        <v>285</v>
      </c>
      <c r="B2" s="370"/>
      <c r="C2" s="370"/>
      <c r="D2" s="370"/>
      <c r="E2" s="370"/>
      <c r="F2" s="370"/>
    </row>
    <row r="3" spans="1:6" x14ac:dyDescent="0.2">
      <c r="A3" s="370" t="s">
        <v>322</v>
      </c>
      <c r="B3" s="370"/>
      <c r="C3" s="370"/>
      <c r="D3" s="370"/>
      <c r="E3" s="370"/>
      <c r="F3" s="370"/>
    </row>
    <row r="4" spans="1:6" x14ac:dyDescent="0.2">
      <c r="A4" s="59"/>
      <c r="B4" s="59"/>
      <c r="C4" s="59"/>
      <c r="D4" s="59"/>
      <c r="E4" s="59"/>
      <c r="F4" s="59"/>
    </row>
    <row r="5" spans="1:6" x14ac:dyDescent="0.2">
      <c r="A5" s="173" t="s">
        <v>67</v>
      </c>
      <c r="B5" s="173"/>
      <c r="C5" s="173"/>
      <c r="D5" s="20" t="s">
        <v>68</v>
      </c>
      <c r="E5" s="390">
        <f>'START HERE'!B4</f>
        <v>0</v>
      </c>
      <c r="F5" s="391"/>
    </row>
    <row r="6" spans="1:6" x14ac:dyDescent="0.2">
      <c r="A6" s="173" t="s">
        <v>286</v>
      </c>
      <c r="B6" s="173"/>
      <c r="C6" s="173"/>
      <c r="D6" s="173"/>
      <c r="E6" s="173" t="s">
        <v>7</v>
      </c>
      <c r="F6" s="173"/>
    </row>
    <row r="7" spans="1:6" x14ac:dyDescent="0.2">
      <c r="A7" s="173" t="s">
        <v>69</v>
      </c>
      <c r="B7" s="173"/>
      <c r="C7" s="173"/>
      <c r="D7" s="174" t="s">
        <v>70</v>
      </c>
      <c r="E7" s="175"/>
      <c r="F7" s="175"/>
    </row>
    <row r="8" spans="1:6" x14ac:dyDescent="0.2">
      <c r="A8" s="173" t="s">
        <v>71</v>
      </c>
      <c r="B8" s="173"/>
      <c r="C8" s="173"/>
      <c r="D8" s="275" t="s">
        <v>288</v>
      </c>
      <c r="E8" s="176"/>
      <c r="F8" s="176"/>
    </row>
    <row r="9" spans="1:6" x14ac:dyDescent="0.2">
      <c r="A9" s="173"/>
      <c r="B9" s="173"/>
      <c r="C9" s="173"/>
      <c r="D9" s="388">
        <f>'START HERE'!B6</f>
        <v>0</v>
      </c>
      <c r="E9" s="388"/>
      <c r="F9" s="388"/>
    </row>
    <row r="10" spans="1:6" x14ac:dyDescent="0.2">
      <c r="A10" s="177" t="s">
        <v>72</v>
      </c>
      <c r="B10" s="176"/>
      <c r="C10" s="173"/>
      <c r="D10" s="389">
        <f>'START HERE'!B7</f>
        <v>0</v>
      </c>
      <c r="E10" s="389"/>
      <c r="F10" s="389"/>
    </row>
    <row r="11" spans="1:6" x14ac:dyDescent="0.2">
      <c r="A11" s="177" t="s">
        <v>73</v>
      </c>
      <c r="B11" s="176"/>
      <c r="C11" s="173"/>
      <c r="D11" s="389">
        <f>'START HERE'!B8</f>
        <v>0</v>
      </c>
      <c r="E11" s="389"/>
      <c r="F11" s="389"/>
    </row>
    <row r="12" spans="1:6" x14ac:dyDescent="0.2">
      <c r="A12" s="178" t="s">
        <v>74</v>
      </c>
      <c r="B12" s="179">
        <f>'START HERE'!B10</f>
        <v>0</v>
      </c>
      <c r="C12" s="173"/>
      <c r="D12" s="389"/>
      <c r="E12" s="389"/>
      <c r="F12" s="389"/>
    </row>
    <row r="13" spans="1:6" x14ac:dyDescent="0.2">
      <c r="A13" s="178" t="s">
        <v>243</v>
      </c>
      <c r="B13" s="180">
        <v>1251</v>
      </c>
      <c r="C13" s="173"/>
      <c r="D13" s="181"/>
      <c r="E13" s="181"/>
      <c r="F13" s="181"/>
    </row>
    <row r="14" spans="1:6" x14ac:dyDescent="0.2">
      <c r="A14" s="178" t="s">
        <v>75</v>
      </c>
      <c r="B14" s="182">
        <f>'START HERE'!B11</f>
        <v>0</v>
      </c>
      <c r="C14" s="173"/>
      <c r="D14" s="173"/>
      <c r="E14" s="176"/>
      <c r="F14" s="176"/>
    </row>
    <row r="15" spans="1:6" x14ac:dyDescent="0.2">
      <c r="A15" s="178" t="s">
        <v>96</v>
      </c>
      <c r="B15" s="182">
        <f>'START HERE'!B3</f>
        <v>0</v>
      </c>
      <c r="C15" s="173"/>
      <c r="D15" s="183" t="s">
        <v>77</v>
      </c>
      <c r="E15" s="179">
        <f>'START HERE'!B9</f>
        <v>0</v>
      </c>
      <c r="F15" s="179"/>
    </row>
    <row r="16" spans="1:6" ht="13.5" thickBot="1" x14ac:dyDescent="0.25">
      <c r="A16" s="173"/>
      <c r="B16" s="173"/>
      <c r="C16" s="173"/>
      <c r="D16" s="173"/>
      <c r="E16" s="173"/>
      <c r="F16" s="173"/>
    </row>
    <row r="17" spans="1:7" ht="13.5" thickTop="1" x14ac:dyDescent="0.2">
      <c r="A17" s="379" t="s">
        <v>105</v>
      </c>
      <c r="B17" s="380"/>
      <c r="C17" s="385" t="s">
        <v>106</v>
      </c>
      <c r="D17" s="385" t="s">
        <v>107</v>
      </c>
      <c r="E17" s="385" t="s">
        <v>108</v>
      </c>
      <c r="F17" s="376" t="s">
        <v>109</v>
      </c>
    </row>
    <row r="18" spans="1:7" x14ac:dyDescent="0.2">
      <c r="A18" s="381"/>
      <c r="B18" s="382"/>
      <c r="C18" s="386"/>
      <c r="D18" s="386"/>
      <c r="E18" s="386"/>
      <c r="F18" s="377"/>
      <c r="G18" s="153"/>
    </row>
    <row r="19" spans="1:7" x14ac:dyDescent="0.2">
      <c r="A19" s="381"/>
      <c r="B19" s="382"/>
      <c r="C19" s="386"/>
      <c r="D19" s="386"/>
      <c r="E19" s="386"/>
      <c r="F19" s="377"/>
    </row>
    <row r="20" spans="1:7" ht="13.5" thickBot="1" x14ac:dyDescent="0.25">
      <c r="A20" s="383"/>
      <c r="B20" s="384"/>
      <c r="C20" s="387"/>
      <c r="D20" s="387"/>
      <c r="E20" s="387"/>
      <c r="F20" s="378"/>
    </row>
    <row r="21" spans="1:7" ht="13.5" thickTop="1" x14ac:dyDescent="0.2">
      <c r="A21" s="374" t="s">
        <v>82</v>
      </c>
      <c r="B21" s="375"/>
      <c r="C21" s="184">
        <f>'START HERE'!B22</f>
        <v>0</v>
      </c>
      <c r="D21" s="185">
        <f>'Lines A and B'!D79</f>
        <v>0</v>
      </c>
      <c r="E21" s="185">
        <f>'Cumulative - ENTER INFO HERE'!V22</f>
        <v>0</v>
      </c>
      <c r="F21" s="213">
        <f>C21-E21</f>
        <v>0</v>
      </c>
    </row>
    <row r="22" spans="1:7" x14ac:dyDescent="0.2">
      <c r="A22" s="187" t="s">
        <v>238</v>
      </c>
      <c r="B22" s="188"/>
      <c r="C22" s="273">
        <f>'START HERE'!B23</f>
        <v>0</v>
      </c>
      <c r="D22" s="189">
        <f>'Lines A and B'!D80</f>
        <v>0</v>
      </c>
      <c r="E22" s="189">
        <f>'Cumulative - ENTER INFO HERE'!V23</f>
        <v>0</v>
      </c>
      <c r="F22" s="274">
        <f t="shared" ref="F22:F29" si="0">C22-E22</f>
        <v>0</v>
      </c>
    </row>
    <row r="23" spans="1:7" x14ac:dyDescent="0.2">
      <c r="A23" s="365" t="s">
        <v>3</v>
      </c>
      <c r="B23" s="366"/>
      <c r="C23" s="273">
        <f>'START HERE'!B24</f>
        <v>0</v>
      </c>
      <c r="D23" s="189">
        <f>'Line C'!H62</f>
        <v>0</v>
      </c>
      <c r="E23" s="189">
        <f>'Cumulative - ENTER INFO HERE'!V24</f>
        <v>0</v>
      </c>
      <c r="F23" s="274">
        <f t="shared" si="0"/>
        <v>0</v>
      </c>
    </row>
    <row r="24" spans="1:7" x14ac:dyDescent="0.2">
      <c r="A24" s="365" t="s">
        <v>4</v>
      </c>
      <c r="B24" s="366"/>
      <c r="C24" s="273">
        <f>'START HERE'!B25</f>
        <v>0</v>
      </c>
      <c r="D24" s="189">
        <f>'Line D'!H59</f>
        <v>0</v>
      </c>
      <c r="E24" s="189">
        <f>'Cumulative - ENTER INFO HERE'!V25</f>
        <v>0</v>
      </c>
      <c r="F24" s="274">
        <f t="shared" si="0"/>
        <v>0</v>
      </c>
    </row>
    <row r="25" spans="1:7" x14ac:dyDescent="0.2">
      <c r="A25" s="365" t="s">
        <v>83</v>
      </c>
      <c r="B25" s="366"/>
      <c r="C25" s="273">
        <f>'START HERE'!B26</f>
        <v>0</v>
      </c>
      <c r="D25" s="189">
        <f>'Line E'!O52</f>
        <v>0</v>
      </c>
      <c r="E25" s="189">
        <f>'Cumulative - ENTER INFO HERE'!V26</f>
        <v>0</v>
      </c>
      <c r="F25" s="274">
        <f t="shared" si="0"/>
        <v>0</v>
      </c>
    </row>
    <row r="26" spans="1:7" x14ac:dyDescent="0.2">
      <c r="A26" s="187" t="s">
        <v>5</v>
      </c>
      <c r="B26" s="188"/>
      <c r="C26" s="273">
        <f>'START HERE'!B27</f>
        <v>0</v>
      </c>
      <c r="D26" s="189">
        <f>'Line F'!D51</f>
        <v>0</v>
      </c>
      <c r="E26" s="189">
        <f>'Cumulative - ENTER INFO HERE'!V27</f>
        <v>0</v>
      </c>
      <c r="F26" s="274">
        <f t="shared" si="0"/>
        <v>0</v>
      </c>
    </row>
    <row r="27" spans="1:7" x14ac:dyDescent="0.2">
      <c r="A27" s="187" t="s">
        <v>6</v>
      </c>
      <c r="B27" s="188"/>
      <c r="C27" s="273">
        <f>'START HERE'!B28</f>
        <v>0</v>
      </c>
      <c r="D27" s="189">
        <f>'Line G'!H59</f>
        <v>0</v>
      </c>
      <c r="E27" s="189">
        <f>'Cumulative - ENTER INFO HERE'!V28</f>
        <v>0</v>
      </c>
      <c r="F27" s="274">
        <f t="shared" si="0"/>
        <v>0</v>
      </c>
    </row>
    <row r="28" spans="1:7" x14ac:dyDescent="0.2">
      <c r="A28" s="371" t="s">
        <v>239</v>
      </c>
      <c r="B28" s="372"/>
      <c r="C28" s="273">
        <f>'START HERE'!B29</f>
        <v>0</v>
      </c>
      <c r="D28" s="189">
        <f>'Line H'!D20</f>
        <v>0</v>
      </c>
      <c r="E28" s="189">
        <f>'Cumulative - ENTER INFO HERE'!V29</f>
        <v>0</v>
      </c>
      <c r="F28" s="274">
        <f t="shared" si="0"/>
        <v>0</v>
      </c>
    </row>
    <row r="29" spans="1:7" x14ac:dyDescent="0.2">
      <c r="A29" s="365" t="s">
        <v>84</v>
      </c>
      <c r="B29" s="366"/>
      <c r="C29" s="273">
        <f>SUM(C21:C28)</f>
        <v>0</v>
      </c>
      <c r="D29" s="189">
        <f>SUM(D21:D28)</f>
        <v>0</v>
      </c>
      <c r="E29" s="189">
        <f>SUM(E21:E28)</f>
        <v>0</v>
      </c>
      <c r="F29" s="274">
        <f t="shared" si="0"/>
        <v>0</v>
      </c>
    </row>
    <row r="30" spans="1:7" x14ac:dyDescent="0.2">
      <c r="A30" s="367"/>
      <c r="B30" s="368"/>
      <c r="C30" s="192"/>
      <c r="D30" s="192"/>
      <c r="E30" s="192"/>
      <c r="F30" s="193"/>
    </row>
    <row r="31" spans="1:7" ht="13.5" thickBot="1" x14ac:dyDescent="0.25">
      <c r="A31" s="362" t="s">
        <v>97</v>
      </c>
      <c r="B31" s="363"/>
      <c r="C31" s="194"/>
      <c r="D31" s="195">
        <f>D29</f>
        <v>0</v>
      </c>
      <c r="E31" s="196"/>
      <c r="F31" s="197"/>
    </row>
    <row r="32" spans="1:7" ht="13.5" thickTop="1" x14ac:dyDescent="0.2">
      <c r="A32" s="181"/>
      <c r="B32" s="181"/>
      <c r="C32" s="198"/>
      <c r="D32" s="199"/>
      <c r="E32" s="200"/>
      <c r="F32" s="200"/>
    </row>
    <row r="33" spans="1:6" x14ac:dyDescent="0.2">
      <c r="A33" s="201"/>
      <c r="B33" s="201"/>
      <c r="C33" s="201"/>
      <c r="D33" s="201"/>
      <c r="E33" s="201"/>
      <c r="F33" s="201"/>
    </row>
    <row r="34" spans="1:6" x14ac:dyDescent="0.2">
      <c r="A34" s="202" t="s">
        <v>98</v>
      </c>
      <c r="B34" s="203"/>
      <c r="C34" s="203"/>
      <c r="D34" s="203"/>
      <c r="E34" s="203"/>
      <c r="F34" s="203"/>
    </row>
    <row r="35" spans="1:6" x14ac:dyDescent="0.2">
      <c r="A35" s="204" t="s">
        <v>99</v>
      </c>
      <c r="B35" s="205"/>
      <c r="C35" s="205"/>
      <c r="D35" s="206"/>
      <c r="E35" s="205"/>
      <c r="F35" s="206"/>
    </row>
    <row r="36" spans="1:6" x14ac:dyDescent="0.2">
      <c r="A36" s="153"/>
      <c r="B36" s="153"/>
      <c r="C36" s="153"/>
      <c r="D36" s="33"/>
      <c r="E36" s="153"/>
      <c r="F36" s="33"/>
    </row>
    <row r="37" spans="1:6" x14ac:dyDescent="0.2">
      <c r="A37" s="153" t="s">
        <v>86</v>
      </c>
      <c r="B37" s="153"/>
      <c r="C37" s="208"/>
      <c r="D37" s="153" t="s">
        <v>87</v>
      </c>
      <c r="E37" s="209"/>
      <c r="F37" s="214"/>
    </row>
    <row r="38" spans="1:6" x14ac:dyDescent="0.2">
      <c r="A38" s="153" t="s">
        <v>88</v>
      </c>
      <c r="B38" s="153"/>
      <c r="C38" s="153"/>
      <c r="D38" s="208" t="s">
        <v>14</v>
      </c>
      <c r="E38" s="153"/>
      <c r="F38" s="208"/>
    </row>
    <row r="39" spans="1:6" x14ac:dyDescent="0.2">
      <c r="A39" s="153"/>
      <c r="B39" s="153"/>
      <c r="C39" s="153"/>
      <c r="D39" s="208"/>
      <c r="E39" s="153"/>
      <c r="F39" s="208"/>
    </row>
    <row r="40" spans="1:6" x14ac:dyDescent="0.2">
      <c r="A40" s="153"/>
      <c r="B40" s="153"/>
      <c r="C40" s="153"/>
      <c r="D40" s="208"/>
      <c r="E40" s="153"/>
      <c r="F40" s="208"/>
    </row>
    <row r="41" spans="1:6" x14ac:dyDescent="0.2">
      <c r="A41" s="201" t="s">
        <v>86</v>
      </c>
      <c r="B41" s="153"/>
      <c r="C41" s="201"/>
      <c r="D41" s="153" t="s">
        <v>89</v>
      </c>
      <c r="E41" s="209"/>
      <c r="F41" s="153"/>
    </row>
    <row r="42" spans="1:6" x14ac:dyDescent="0.2">
      <c r="A42" s="153" t="s">
        <v>90</v>
      </c>
      <c r="B42" s="215"/>
      <c r="C42" s="153"/>
      <c r="D42" s="153" t="s">
        <v>14</v>
      </c>
      <c r="E42" s="153"/>
      <c r="F42" s="153"/>
    </row>
    <row r="43" spans="1:6" x14ac:dyDescent="0.2">
      <c r="A43" s="153"/>
      <c r="B43" s="215"/>
      <c r="C43" s="153"/>
      <c r="D43" s="153"/>
      <c r="E43" s="153"/>
      <c r="F43" s="153"/>
    </row>
    <row r="44" spans="1:6" x14ac:dyDescent="0.2">
      <c r="A44" s="153"/>
      <c r="B44" s="215"/>
      <c r="C44" s="153"/>
      <c r="D44" s="153"/>
      <c r="E44" s="153"/>
      <c r="F44" s="153"/>
    </row>
    <row r="45" spans="1:6" x14ac:dyDescent="0.2">
      <c r="A45" s="153"/>
      <c r="B45" s="215"/>
      <c r="C45" s="153"/>
      <c r="D45" s="153"/>
      <c r="E45" s="153"/>
      <c r="F45" s="153"/>
    </row>
    <row r="46" spans="1:6" x14ac:dyDescent="0.2">
      <c r="A46" s="29" t="s">
        <v>74</v>
      </c>
      <c r="B46" s="29">
        <f>'START HERE'!B10</f>
        <v>0</v>
      </c>
      <c r="C46" s="153"/>
      <c r="D46" s="153"/>
      <c r="E46" s="153"/>
      <c r="F46" s="153"/>
    </row>
    <row r="47" spans="1:6" x14ac:dyDescent="0.2">
      <c r="A47" s="29" t="s">
        <v>243</v>
      </c>
      <c r="B47" s="29">
        <v>1251</v>
      </c>
      <c r="C47" s="153"/>
      <c r="D47" s="153"/>
      <c r="E47" s="153"/>
      <c r="F47" s="153"/>
    </row>
    <row r="48" spans="1:6" x14ac:dyDescent="0.2">
      <c r="A48" s="29" t="s">
        <v>240</v>
      </c>
      <c r="B48" s="29">
        <v>10.561</v>
      </c>
      <c r="C48" s="33"/>
      <c r="D48" s="33"/>
      <c r="E48" s="33"/>
      <c r="F48" s="33"/>
    </row>
    <row r="49" spans="1:6" x14ac:dyDescent="0.2">
      <c r="A49" s="29" t="s">
        <v>241</v>
      </c>
      <c r="B49" s="33" t="s">
        <v>242</v>
      </c>
      <c r="C49" s="33"/>
      <c r="D49" s="33"/>
      <c r="E49" s="33"/>
      <c r="F49" s="33"/>
    </row>
    <row r="50" spans="1:6" x14ac:dyDescent="0.2">
      <c r="A50" s="29"/>
      <c r="B50" s="33"/>
      <c r="C50" s="33"/>
      <c r="D50" s="33"/>
      <c r="E50" s="33"/>
      <c r="F50" s="33"/>
    </row>
    <row r="51" spans="1:6" x14ac:dyDescent="0.2">
      <c r="A51" s="29"/>
      <c r="B51" s="33"/>
      <c r="C51" s="33"/>
      <c r="D51" s="33"/>
      <c r="E51" s="33"/>
      <c r="F51" s="33"/>
    </row>
    <row r="52" spans="1:6" x14ac:dyDescent="0.2">
      <c r="A52" s="29"/>
      <c r="B52" s="33"/>
      <c r="C52" s="33"/>
      <c r="D52" s="33"/>
      <c r="E52" s="33"/>
      <c r="F52" s="33"/>
    </row>
    <row r="53" spans="1:6" x14ac:dyDescent="0.2">
      <c r="A53" s="29"/>
      <c r="B53" s="33"/>
      <c r="C53" s="33"/>
      <c r="D53" s="33"/>
      <c r="E53" s="33"/>
      <c r="F53" s="33"/>
    </row>
    <row r="54" spans="1:6" x14ac:dyDescent="0.2">
      <c r="A54" s="153"/>
      <c r="B54" s="153"/>
      <c r="C54" s="153"/>
      <c r="D54" s="153"/>
      <c r="E54" s="153"/>
      <c r="F54" s="153"/>
    </row>
    <row r="55" spans="1:6" x14ac:dyDescent="0.2">
      <c r="A55" s="153"/>
      <c r="B55" s="153"/>
      <c r="C55" s="153"/>
      <c r="D55" s="153"/>
      <c r="E55" s="205"/>
      <c r="F55" s="210" t="s">
        <v>354</v>
      </c>
    </row>
    <row r="56" spans="1:6" x14ac:dyDescent="0.2">
      <c r="A56" s="364" t="s">
        <v>100</v>
      </c>
      <c r="B56" s="364"/>
      <c r="C56" s="364"/>
      <c r="D56" s="364"/>
      <c r="E56" s="364"/>
      <c r="F56" s="364"/>
    </row>
    <row r="57" spans="1:6" x14ac:dyDescent="0.2">
      <c r="A57" s="153"/>
      <c r="B57" s="153"/>
      <c r="C57" s="153"/>
      <c r="D57" s="153"/>
      <c r="E57" s="153"/>
      <c r="F57" s="153"/>
    </row>
    <row r="58" spans="1:6" x14ac:dyDescent="0.2">
      <c r="A58" s="153" t="s">
        <v>303</v>
      </c>
      <c r="B58" s="153"/>
      <c r="C58" s="153"/>
      <c r="D58" s="153"/>
      <c r="E58" s="153"/>
      <c r="F58" s="153"/>
    </row>
    <row r="59" spans="1:6" x14ac:dyDescent="0.2">
      <c r="A59" s="153" t="s">
        <v>305</v>
      </c>
      <c r="B59" s="153"/>
      <c r="C59" s="153"/>
      <c r="D59" s="153"/>
      <c r="E59" s="153"/>
      <c r="F59" s="153"/>
    </row>
    <row r="60" spans="1:6" x14ac:dyDescent="0.2">
      <c r="A60" s="153"/>
      <c r="B60" s="153"/>
      <c r="C60" s="153"/>
      <c r="D60" s="153"/>
      <c r="E60" s="153"/>
      <c r="F60" s="153"/>
    </row>
    <row r="61" spans="1:6" x14ac:dyDescent="0.2">
      <c r="A61" s="211" t="s">
        <v>92</v>
      </c>
      <c r="B61" s="212"/>
      <c r="C61" s="153"/>
      <c r="D61" s="153"/>
      <c r="E61" s="153"/>
      <c r="F61" s="153"/>
    </row>
    <row r="62" spans="1:6" x14ac:dyDescent="0.2">
      <c r="A62" s="204" t="s">
        <v>304</v>
      </c>
      <c r="C62" s="153"/>
      <c r="D62" s="153"/>
      <c r="E62" s="153"/>
      <c r="F62" s="153"/>
    </row>
    <row r="63" spans="1:6" x14ac:dyDescent="0.2">
      <c r="A63" s="204" t="s">
        <v>306</v>
      </c>
      <c r="C63" s="153"/>
      <c r="D63" s="153"/>
      <c r="E63" s="153"/>
      <c r="F63" s="153"/>
    </row>
    <row r="64" spans="1:6" x14ac:dyDescent="0.2">
      <c r="A64" s="204" t="s">
        <v>289</v>
      </c>
      <c r="C64" s="153"/>
      <c r="D64" s="153"/>
      <c r="E64" s="153"/>
      <c r="F64" s="153"/>
    </row>
    <row r="65" spans="1:6" x14ac:dyDescent="0.2">
      <c r="A65" s="204"/>
      <c r="C65" s="153"/>
      <c r="D65" s="153"/>
      <c r="E65" s="153"/>
      <c r="F65" s="153"/>
    </row>
    <row r="66" spans="1:6" x14ac:dyDescent="0.2">
      <c r="A66" s="211" t="s">
        <v>101</v>
      </c>
      <c r="B66" s="212"/>
      <c r="C66" s="153"/>
      <c r="D66" s="153"/>
      <c r="E66" s="153"/>
      <c r="F66" s="153"/>
    </row>
    <row r="67" spans="1:6" x14ac:dyDescent="0.2">
      <c r="A67" s="276" t="s">
        <v>307</v>
      </c>
      <c r="B67" s="277"/>
      <c r="C67" s="276"/>
      <c r="D67" s="276"/>
      <c r="E67" s="276"/>
      <c r="F67" s="276"/>
    </row>
    <row r="68" spans="1:6" x14ac:dyDescent="0.2">
      <c r="A68" s="153"/>
      <c r="B68" s="212"/>
      <c r="C68" s="153"/>
      <c r="D68" s="153"/>
      <c r="E68" s="153"/>
      <c r="F68" s="153"/>
    </row>
    <row r="69" spans="1:6" x14ac:dyDescent="0.2">
      <c r="A69" s="204" t="s">
        <v>290</v>
      </c>
      <c r="C69" s="153"/>
      <c r="D69" s="153"/>
      <c r="E69" s="153"/>
      <c r="F69" s="153"/>
    </row>
    <row r="70" spans="1:6" x14ac:dyDescent="0.2">
      <c r="A70" s="204" t="s">
        <v>94</v>
      </c>
      <c r="C70" s="153"/>
      <c r="D70" s="153"/>
      <c r="E70" s="153"/>
      <c r="F70" s="153"/>
    </row>
    <row r="71" spans="1:6" x14ac:dyDescent="0.2">
      <c r="A71" s="204" t="s">
        <v>291</v>
      </c>
      <c r="C71" s="153"/>
      <c r="D71" s="153"/>
      <c r="E71" s="153"/>
      <c r="F71" s="153"/>
    </row>
    <row r="72" spans="1:6" x14ac:dyDescent="0.2">
      <c r="A72" s="204"/>
      <c r="C72" s="153"/>
      <c r="D72" s="153"/>
      <c r="E72" s="153"/>
      <c r="F72" s="153"/>
    </row>
    <row r="73" spans="1:6" x14ac:dyDescent="0.2">
      <c r="A73" s="204" t="s">
        <v>292</v>
      </c>
      <c r="C73" s="153"/>
      <c r="D73" s="153"/>
      <c r="E73" s="153"/>
      <c r="F73" s="153"/>
    </row>
    <row r="74" spans="1:6" x14ac:dyDescent="0.2">
      <c r="A74" s="204" t="s">
        <v>95</v>
      </c>
      <c r="B74" s="153"/>
      <c r="C74" s="153"/>
      <c r="D74" s="153"/>
      <c r="E74" s="153"/>
      <c r="F74" s="153"/>
    </row>
    <row r="75" spans="1:6" x14ac:dyDescent="0.2">
      <c r="A75" s="204" t="s">
        <v>293</v>
      </c>
      <c r="B75" s="153"/>
      <c r="C75" s="153"/>
      <c r="D75" s="153"/>
      <c r="E75" s="153"/>
      <c r="F75" s="153"/>
    </row>
    <row r="76" spans="1:6" x14ac:dyDescent="0.2">
      <c r="A76" s="204"/>
      <c r="B76" s="153"/>
      <c r="C76" s="153"/>
      <c r="D76" s="153"/>
      <c r="E76" s="153"/>
      <c r="F76" s="153"/>
    </row>
    <row r="77" spans="1:6" x14ac:dyDescent="0.2">
      <c r="A77" s="204" t="s">
        <v>294</v>
      </c>
      <c r="B77" s="153"/>
      <c r="C77" s="153"/>
      <c r="D77" s="153"/>
      <c r="E77" s="153"/>
      <c r="F77" s="153"/>
    </row>
    <row r="78" spans="1:6" x14ac:dyDescent="0.2">
      <c r="A78" s="204"/>
      <c r="B78" s="153"/>
      <c r="C78" s="153"/>
      <c r="D78" s="153"/>
      <c r="E78" s="153"/>
      <c r="F78" s="153"/>
    </row>
    <row r="79" spans="1:6" x14ac:dyDescent="0.2">
      <c r="A79" s="204" t="s">
        <v>295</v>
      </c>
      <c r="B79" s="153"/>
      <c r="C79" s="153"/>
      <c r="D79" s="153"/>
      <c r="E79" s="153"/>
      <c r="F79" s="153"/>
    </row>
    <row r="80" spans="1:6" x14ac:dyDescent="0.2">
      <c r="A80" s="204"/>
      <c r="B80" s="153"/>
      <c r="C80" s="153"/>
      <c r="D80" s="153"/>
      <c r="E80" s="153"/>
      <c r="F80" s="153"/>
    </row>
    <row r="81" spans="1:6" x14ac:dyDescent="0.2">
      <c r="A81" s="204" t="s">
        <v>296</v>
      </c>
      <c r="B81" s="153"/>
      <c r="C81" s="153"/>
      <c r="D81" s="153"/>
      <c r="E81" s="153"/>
      <c r="F81" s="153"/>
    </row>
    <row r="82" spans="1:6" x14ac:dyDescent="0.2">
      <c r="A82" s="204"/>
      <c r="B82" s="153"/>
      <c r="C82" s="153"/>
      <c r="D82" s="153"/>
      <c r="E82" s="153"/>
      <c r="F82" s="153"/>
    </row>
    <row r="83" spans="1:6" x14ac:dyDescent="0.2">
      <c r="A83" s="204" t="s">
        <v>297</v>
      </c>
      <c r="B83" s="153"/>
      <c r="C83" s="153"/>
      <c r="D83" s="153"/>
      <c r="E83" s="153"/>
      <c r="F83" s="153"/>
    </row>
    <row r="84" spans="1:6" x14ac:dyDescent="0.2">
      <c r="A84" s="204"/>
      <c r="B84" s="153"/>
      <c r="C84" s="153"/>
      <c r="D84" s="153"/>
      <c r="E84" s="153"/>
      <c r="F84" s="153"/>
    </row>
    <row r="85" spans="1:6" x14ac:dyDescent="0.2">
      <c r="A85" s="211" t="s">
        <v>316</v>
      </c>
      <c r="B85" s="153"/>
      <c r="C85" s="153"/>
      <c r="D85" s="153"/>
      <c r="E85" s="153"/>
      <c r="F85" s="153"/>
    </row>
    <row r="86" spans="1:6" x14ac:dyDescent="0.2">
      <c r="A86" s="204" t="s">
        <v>315</v>
      </c>
      <c r="B86" s="153"/>
      <c r="C86" s="153"/>
      <c r="D86" s="153"/>
      <c r="E86" s="153"/>
      <c r="F86" s="153"/>
    </row>
    <row r="87" spans="1:6" x14ac:dyDescent="0.2">
      <c r="A87" s="204" t="s">
        <v>308</v>
      </c>
      <c r="B87" s="153"/>
      <c r="C87" s="153"/>
      <c r="D87" s="153"/>
      <c r="E87" s="153"/>
      <c r="F87" s="153"/>
    </row>
    <row r="88" spans="1:6" x14ac:dyDescent="0.2">
      <c r="A88" s="204"/>
      <c r="B88" s="153"/>
      <c r="C88" s="153"/>
      <c r="D88" s="153"/>
      <c r="E88" s="153"/>
      <c r="F88" s="153"/>
    </row>
    <row r="89" spans="1:6" x14ac:dyDescent="0.2">
      <c r="A89" s="211" t="s">
        <v>317</v>
      </c>
      <c r="B89" s="153"/>
      <c r="C89" s="153"/>
      <c r="D89" s="153"/>
      <c r="E89" s="153"/>
      <c r="F89" s="153"/>
    </row>
    <row r="90" spans="1:6" x14ac:dyDescent="0.2">
      <c r="A90" s="204"/>
      <c r="B90" s="153"/>
      <c r="C90" s="153"/>
      <c r="D90" s="153"/>
      <c r="E90" s="153"/>
      <c r="F90" s="153"/>
    </row>
    <row r="91" spans="1:6" x14ac:dyDescent="0.2">
      <c r="A91" s="211" t="s">
        <v>300</v>
      </c>
      <c r="B91" s="153"/>
      <c r="C91" s="153"/>
      <c r="D91" s="153"/>
      <c r="E91" s="153"/>
      <c r="F91" s="153"/>
    </row>
    <row r="92" spans="1:6" x14ac:dyDescent="0.2">
      <c r="A92" s="204"/>
      <c r="B92" s="153"/>
      <c r="C92" s="153"/>
      <c r="D92" s="153"/>
      <c r="E92" s="153"/>
      <c r="F92" s="153"/>
    </row>
    <row r="93" spans="1:6" x14ac:dyDescent="0.2">
      <c r="A93" s="211" t="s">
        <v>309</v>
      </c>
      <c r="B93" s="153"/>
      <c r="C93" s="153"/>
      <c r="D93" s="153"/>
      <c r="E93" s="153"/>
      <c r="F93" s="153"/>
    </row>
    <row r="94" spans="1:6" x14ac:dyDescent="0.2">
      <c r="A94" s="204" t="s">
        <v>310</v>
      </c>
      <c r="B94" s="153"/>
      <c r="C94" s="153"/>
      <c r="D94" s="153"/>
      <c r="E94" s="153"/>
      <c r="F94" s="153"/>
    </row>
    <row r="95" spans="1:6" x14ac:dyDescent="0.2">
      <c r="A95" s="204"/>
      <c r="B95" s="212"/>
      <c r="C95" s="153"/>
      <c r="D95" s="153"/>
      <c r="E95" s="153"/>
      <c r="F95" s="153"/>
    </row>
    <row r="96" spans="1:6" x14ac:dyDescent="0.2">
      <c r="A96" s="211" t="s">
        <v>301</v>
      </c>
      <c r="B96" s="212"/>
    </row>
    <row r="97" spans="1:6" x14ac:dyDescent="0.2">
      <c r="A97" s="204" t="s">
        <v>302</v>
      </c>
      <c r="B97" s="212"/>
    </row>
    <row r="98" spans="1:6" x14ac:dyDescent="0.2">
      <c r="A98" s="204"/>
      <c r="B98" s="212"/>
    </row>
    <row r="99" spans="1:6" x14ac:dyDescent="0.2">
      <c r="A99" s="204"/>
      <c r="B99" s="212"/>
      <c r="F99" s="210" t="str">
        <f>F55</f>
        <v>Rev. 08/22/2016</v>
      </c>
    </row>
  </sheetData>
  <protectedRanges>
    <protectedRange sqref="D8:F8 B10:B11" name="Range1"/>
  </protectedRanges>
  <mergeCells count="22">
    <mergeCell ref="A30:B30"/>
    <mergeCell ref="A31:B31"/>
    <mergeCell ref="A56:F56"/>
    <mergeCell ref="A21:B21"/>
    <mergeCell ref="A23:B23"/>
    <mergeCell ref="A24:B24"/>
    <mergeCell ref="A25:B25"/>
    <mergeCell ref="A28:B28"/>
    <mergeCell ref="A29:B29"/>
    <mergeCell ref="A1:F1"/>
    <mergeCell ref="A2:F2"/>
    <mergeCell ref="A3:F3"/>
    <mergeCell ref="A17:B20"/>
    <mergeCell ref="C17:C20"/>
    <mergeCell ref="D17:D20"/>
    <mergeCell ref="E17:E20"/>
    <mergeCell ref="F17:F20"/>
    <mergeCell ref="D9:F9"/>
    <mergeCell ref="D10:F10"/>
    <mergeCell ref="D11:F11"/>
    <mergeCell ref="D12:F12"/>
    <mergeCell ref="E5:F5"/>
  </mergeCells>
  <pageMargins left="0.25" right="0.25" top="0.75" bottom="0.75" header="0.3" footer="0.3"/>
  <pageSetup scale="92" fitToHeight="2" orientation="portrait" verticalDpi="1200" r:id="rId1"/>
  <rowBreaks count="1" manualBreakCount="1">
    <brk id="55"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1</xdr:col>
                    <xdr:colOff>0</xdr:colOff>
                    <xdr:row>8</xdr:row>
                    <xdr:rowOff>85725</xdr:rowOff>
                  </from>
                  <to>
                    <xdr:col>1</xdr:col>
                    <xdr:colOff>342900</xdr:colOff>
                    <xdr:row>10</xdr:row>
                    <xdr:rowOff>76200</xdr:rowOff>
                  </to>
                </anchor>
              </controlPr>
            </control>
          </mc:Choice>
        </mc:AlternateContent>
        <mc:AlternateContent xmlns:mc="http://schemas.openxmlformats.org/markup-compatibility/2006">
          <mc:Choice Requires="x14">
            <control shapeId="13314" r:id="rId5" name="Check Box 2">
              <controlPr locked="0" defaultSize="0" autoFill="0" autoLine="0" autoPict="0">
                <anchor moveWithCells="1">
                  <from>
                    <xdr:col>1</xdr:col>
                    <xdr:colOff>0</xdr:colOff>
                    <xdr:row>9</xdr:row>
                    <xdr:rowOff>85725</xdr:rowOff>
                  </from>
                  <to>
                    <xdr:col>1</xdr:col>
                    <xdr:colOff>342900</xdr:colOff>
                    <xdr:row>11</xdr:row>
                    <xdr:rowOff>76200</xdr:rowOff>
                  </to>
                </anchor>
              </controlPr>
            </control>
          </mc:Choice>
        </mc:AlternateContent>
        <mc:AlternateContent xmlns:mc="http://schemas.openxmlformats.org/markup-compatibility/2006">
          <mc:Choice Requires="x14">
            <control shapeId="13315" r:id="rId6" name="Check Box 3">
              <controlPr locked="0" defaultSize="0" autoFill="0" autoLine="0" autoPict="0">
                <anchor moveWithCells="1">
                  <from>
                    <xdr:col>2</xdr:col>
                    <xdr:colOff>962025</xdr:colOff>
                    <xdr:row>6</xdr:row>
                    <xdr:rowOff>85725</xdr:rowOff>
                  </from>
                  <to>
                    <xdr:col>3</xdr:col>
                    <xdr:colOff>323850</xdr:colOff>
                    <xdr:row>8</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43"/>
  <sheetViews>
    <sheetView topLeftCell="A70" zoomScaleNormal="100" workbookViewId="0">
      <selection activeCell="B31" sqref="B31"/>
    </sheetView>
  </sheetViews>
  <sheetFormatPr defaultRowHeight="12.75" x14ac:dyDescent="0.2"/>
  <cols>
    <col min="1" max="1" width="44.7109375" style="25" customWidth="1"/>
    <col min="2" max="2" width="45.5703125" style="25" customWidth="1"/>
    <col min="3" max="4" width="14.7109375" style="25" customWidth="1"/>
    <col min="5" max="5" width="3.42578125" style="25" customWidth="1"/>
    <col min="6" max="16384" width="9.140625" style="25"/>
  </cols>
  <sheetData>
    <row r="1" spans="1:5" ht="18" customHeight="1" x14ac:dyDescent="0.25">
      <c r="A1" s="216" t="s">
        <v>191</v>
      </c>
      <c r="B1" s="216"/>
      <c r="C1" s="24"/>
      <c r="D1" s="24"/>
      <c r="E1" s="24"/>
    </row>
    <row r="2" spans="1:5" x14ac:dyDescent="0.2">
      <c r="A2" s="283" t="s">
        <v>120</v>
      </c>
      <c r="B2" s="284"/>
      <c r="C2" s="24"/>
      <c r="D2" s="24"/>
      <c r="E2" s="24"/>
    </row>
    <row r="3" spans="1:5" x14ac:dyDescent="0.2">
      <c r="A3" s="117" t="s">
        <v>121</v>
      </c>
      <c r="B3" s="217"/>
      <c r="C3" s="24"/>
      <c r="D3" s="24"/>
      <c r="E3" s="24"/>
    </row>
    <row r="4" spans="1:5" x14ac:dyDescent="0.2">
      <c r="A4" s="117" t="s">
        <v>128</v>
      </c>
      <c r="B4" s="229"/>
      <c r="C4" s="24"/>
      <c r="D4" s="24"/>
      <c r="E4" s="24"/>
    </row>
    <row r="5" spans="1:5" x14ac:dyDescent="0.2">
      <c r="A5" s="218" t="s">
        <v>225</v>
      </c>
      <c r="B5" s="219"/>
      <c r="C5" s="24"/>
      <c r="D5" s="24"/>
      <c r="E5" s="24"/>
    </row>
    <row r="6" spans="1:5" x14ac:dyDescent="0.2">
      <c r="A6" s="117" t="s">
        <v>122</v>
      </c>
      <c r="B6" s="220"/>
      <c r="C6" s="24"/>
      <c r="D6" s="24"/>
      <c r="E6" s="24"/>
    </row>
    <row r="7" spans="1:5" x14ac:dyDescent="0.2">
      <c r="A7" s="218" t="s">
        <v>125</v>
      </c>
      <c r="B7" s="220"/>
      <c r="C7" s="24"/>
      <c r="D7" s="24"/>
      <c r="E7" s="24"/>
    </row>
    <row r="8" spans="1:5" x14ac:dyDescent="0.2">
      <c r="A8" s="117" t="s">
        <v>126</v>
      </c>
      <c r="B8" s="220"/>
      <c r="C8" s="24"/>
      <c r="D8" s="24"/>
      <c r="E8" s="24"/>
    </row>
    <row r="9" spans="1:5" x14ac:dyDescent="0.2">
      <c r="A9" s="117" t="s">
        <v>127</v>
      </c>
      <c r="B9" s="220"/>
      <c r="C9" s="24"/>
      <c r="D9" s="24"/>
      <c r="E9" s="24"/>
    </row>
    <row r="10" spans="1:5" x14ac:dyDescent="0.2">
      <c r="A10" s="117" t="s">
        <v>123</v>
      </c>
      <c r="B10" s="230"/>
      <c r="C10" s="24"/>
      <c r="D10" s="24"/>
      <c r="E10" s="24"/>
    </row>
    <row r="11" spans="1:5" x14ac:dyDescent="0.2">
      <c r="A11" s="117" t="s">
        <v>124</v>
      </c>
      <c r="B11" s="220"/>
      <c r="C11" s="24"/>
      <c r="D11" s="24"/>
      <c r="E11" s="24"/>
    </row>
    <row r="12" spans="1:5" x14ac:dyDescent="0.2">
      <c r="A12" s="283" t="s">
        <v>139</v>
      </c>
      <c r="B12" s="284"/>
      <c r="C12" s="24"/>
      <c r="D12" s="221" t="s">
        <v>237</v>
      </c>
      <c r="E12" s="24"/>
    </row>
    <row r="13" spans="1:5" x14ac:dyDescent="0.2">
      <c r="A13" s="117" t="s">
        <v>29</v>
      </c>
      <c r="B13" s="116"/>
      <c r="C13" s="24"/>
      <c r="D13" s="222" t="e">
        <f>B13/(B13+B22)</f>
        <v>#DIV/0!</v>
      </c>
      <c r="E13" s="24"/>
    </row>
    <row r="14" spans="1:5" x14ac:dyDescent="0.2">
      <c r="A14" s="117" t="s">
        <v>30</v>
      </c>
      <c r="B14" s="116"/>
      <c r="C14" s="24"/>
      <c r="D14" s="222" t="e">
        <f t="shared" ref="D14:D19" si="0">B14/(B14+B23)</f>
        <v>#DIV/0!</v>
      </c>
      <c r="E14" s="24"/>
    </row>
    <row r="15" spans="1:5" x14ac:dyDescent="0.2">
      <c r="A15" s="117" t="s">
        <v>10</v>
      </c>
      <c r="B15" s="116"/>
      <c r="C15" s="24"/>
      <c r="D15" s="222" t="e">
        <f t="shared" si="0"/>
        <v>#DIV/0!</v>
      </c>
      <c r="E15" s="24"/>
    </row>
    <row r="16" spans="1:5" x14ac:dyDescent="0.2">
      <c r="A16" s="117" t="s">
        <v>140</v>
      </c>
      <c r="B16" s="116"/>
      <c r="C16" s="24"/>
      <c r="D16" s="222" t="e">
        <f t="shared" si="0"/>
        <v>#DIV/0!</v>
      </c>
      <c r="E16" s="24"/>
    </row>
    <row r="17" spans="1:5" x14ac:dyDescent="0.2">
      <c r="A17" s="117" t="s">
        <v>141</v>
      </c>
      <c r="B17" s="116"/>
      <c r="C17" s="24"/>
      <c r="D17" s="222" t="e">
        <f t="shared" si="0"/>
        <v>#DIV/0!</v>
      </c>
      <c r="E17" s="24"/>
    </row>
    <row r="18" spans="1:5" x14ac:dyDescent="0.2">
      <c r="A18" s="117" t="s">
        <v>142</v>
      </c>
      <c r="B18" s="116"/>
      <c r="C18" s="24"/>
      <c r="D18" s="279"/>
      <c r="E18" s="24"/>
    </row>
    <row r="19" spans="1:5" x14ac:dyDescent="0.2">
      <c r="A19" s="117" t="s">
        <v>34</v>
      </c>
      <c r="B19" s="116"/>
      <c r="C19" s="24"/>
      <c r="D19" s="222" t="e">
        <f t="shared" si="0"/>
        <v>#DIV/0!</v>
      </c>
      <c r="E19" s="24"/>
    </row>
    <row r="20" spans="1:5" x14ac:dyDescent="0.2">
      <c r="A20" s="117" t="s">
        <v>35</v>
      </c>
      <c r="B20" s="116"/>
      <c r="C20" s="24"/>
      <c r="D20" s="279"/>
      <c r="E20" s="24"/>
    </row>
    <row r="21" spans="1:5" x14ac:dyDescent="0.2">
      <c r="A21" s="283" t="s">
        <v>143</v>
      </c>
      <c r="B21" s="284"/>
      <c r="C21" s="24"/>
      <c r="D21" s="24"/>
      <c r="E21" s="24"/>
    </row>
    <row r="22" spans="1:5" x14ac:dyDescent="0.2">
      <c r="A22" s="117" t="s">
        <v>29</v>
      </c>
      <c r="B22" s="116"/>
      <c r="C22" s="24"/>
      <c r="D22" s="24"/>
      <c r="E22" s="24"/>
    </row>
    <row r="23" spans="1:5" x14ac:dyDescent="0.2">
      <c r="A23" s="117" t="s">
        <v>30</v>
      </c>
      <c r="B23" s="116"/>
      <c r="C23" s="24"/>
      <c r="D23" s="24"/>
      <c r="E23" s="24"/>
    </row>
    <row r="24" spans="1:5" x14ac:dyDescent="0.2">
      <c r="A24" s="117" t="s">
        <v>10</v>
      </c>
      <c r="B24" s="116"/>
      <c r="C24" s="24"/>
      <c r="D24" s="24"/>
      <c r="E24" s="24"/>
    </row>
    <row r="25" spans="1:5" x14ac:dyDescent="0.2">
      <c r="A25" s="117" t="s">
        <v>140</v>
      </c>
      <c r="B25" s="116"/>
      <c r="C25" s="24"/>
      <c r="D25" s="24"/>
      <c r="E25" s="24"/>
    </row>
    <row r="26" spans="1:5" x14ac:dyDescent="0.2">
      <c r="A26" s="117" t="s">
        <v>141</v>
      </c>
      <c r="B26" s="116"/>
      <c r="C26" s="24"/>
      <c r="D26" s="24"/>
      <c r="E26" s="24"/>
    </row>
    <row r="27" spans="1:5" x14ac:dyDescent="0.2">
      <c r="A27" s="117" t="s">
        <v>142</v>
      </c>
      <c r="B27" s="116"/>
      <c r="C27" s="24"/>
      <c r="D27" s="24"/>
      <c r="E27" s="24"/>
    </row>
    <row r="28" spans="1:5" x14ac:dyDescent="0.2">
      <c r="A28" s="117" t="s">
        <v>34</v>
      </c>
      <c r="B28" s="116"/>
      <c r="C28" s="24"/>
      <c r="D28" s="24"/>
      <c r="E28" s="24"/>
    </row>
    <row r="29" spans="1:5" x14ac:dyDescent="0.2">
      <c r="A29" s="117" t="s">
        <v>35</v>
      </c>
      <c r="B29" s="116"/>
      <c r="C29" s="24"/>
      <c r="D29" s="24"/>
      <c r="E29" s="24"/>
    </row>
    <row r="30" spans="1:5" x14ac:dyDescent="0.2">
      <c r="A30" s="283" t="s">
        <v>144</v>
      </c>
      <c r="B30" s="283"/>
      <c r="C30" s="285" t="s">
        <v>205</v>
      </c>
      <c r="D30" s="285" t="s">
        <v>206</v>
      </c>
      <c r="E30" s="24"/>
    </row>
    <row r="31" spans="1:5" ht="48" customHeight="1" x14ac:dyDescent="0.2">
      <c r="A31" s="223" t="s">
        <v>39</v>
      </c>
      <c r="B31" s="224"/>
      <c r="C31" s="285"/>
      <c r="D31" s="285"/>
      <c r="E31" s="24"/>
    </row>
    <row r="32" spans="1:5" x14ac:dyDescent="0.2">
      <c r="A32" s="117" t="s">
        <v>129</v>
      </c>
      <c r="B32" s="225"/>
      <c r="C32" s="226"/>
      <c r="D32" s="226"/>
      <c r="E32" s="24"/>
    </row>
    <row r="33" spans="1:5" x14ac:dyDescent="0.2">
      <c r="A33" s="117" t="s">
        <v>52</v>
      </c>
      <c r="B33" s="225"/>
      <c r="C33" s="226"/>
      <c r="D33" s="226"/>
      <c r="E33" s="24"/>
    </row>
    <row r="34" spans="1:5" x14ac:dyDescent="0.2">
      <c r="A34" s="117" t="s">
        <v>130</v>
      </c>
      <c r="B34" s="225"/>
      <c r="C34" s="226"/>
      <c r="D34" s="226"/>
      <c r="E34" s="24"/>
    </row>
    <row r="35" spans="1:5" x14ac:dyDescent="0.2">
      <c r="A35" s="117" t="s">
        <v>52</v>
      </c>
      <c r="B35" s="225"/>
      <c r="C35" s="226"/>
      <c r="D35" s="226"/>
      <c r="E35" s="24"/>
    </row>
    <row r="36" spans="1:5" x14ac:dyDescent="0.2">
      <c r="A36" s="117" t="s">
        <v>131</v>
      </c>
      <c r="B36" s="227"/>
      <c r="C36" s="226"/>
      <c r="D36" s="226"/>
      <c r="E36" s="24"/>
    </row>
    <row r="37" spans="1:5" x14ac:dyDescent="0.2">
      <c r="A37" s="117" t="s">
        <v>52</v>
      </c>
      <c r="B37" s="227"/>
      <c r="C37" s="226"/>
      <c r="D37" s="226"/>
      <c r="E37" s="24"/>
    </row>
    <row r="38" spans="1:5" x14ac:dyDescent="0.2">
      <c r="A38" s="117" t="s">
        <v>132</v>
      </c>
      <c r="B38" s="225"/>
      <c r="C38" s="226"/>
      <c r="D38" s="226"/>
      <c r="E38" s="24"/>
    </row>
    <row r="39" spans="1:5" x14ac:dyDescent="0.2">
      <c r="A39" s="117" t="s">
        <v>52</v>
      </c>
      <c r="B39" s="227"/>
      <c r="C39" s="226"/>
      <c r="D39" s="226"/>
      <c r="E39" s="24"/>
    </row>
    <row r="40" spans="1:5" x14ac:dyDescent="0.2">
      <c r="A40" s="117" t="s">
        <v>133</v>
      </c>
      <c r="B40" s="225"/>
      <c r="C40" s="226"/>
      <c r="D40" s="226"/>
      <c r="E40" s="24"/>
    </row>
    <row r="41" spans="1:5" x14ac:dyDescent="0.2">
      <c r="A41" s="117" t="s">
        <v>52</v>
      </c>
      <c r="B41" s="227"/>
      <c r="C41" s="226"/>
      <c r="D41" s="226"/>
      <c r="E41" s="24"/>
    </row>
    <row r="42" spans="1:5" x14ac:dyDescent="0.2">
      <c r="A42" s="117" t="s">
        <v>134</v>
      </c>
      <c r="B42" s="225"/>
      <c r="C42" s="226"/>
      <c r="D42" s="226"/>
      <c r="E42" s="24"/>
    </row>
    <row r="43" spans="1:5" x14ac:dyDescent="0.2">
      <c r="A43" s="117" t="s">
        <v>52</v>
      </c>
      <c r="B43" s="227"/>
      <c r="C43" s="226"/>
      <c r="D43" s="226"/>
      <c r="E43" s="24"/>
    </row>
    <row r="44" spans="1:5" x14ac:dyDescent="0.2">
      <c r="A44" s="117" t="s">
        <v>135</v>
      </c>
      <c r="B44" s="225"/>
      <c r="C44" s="226"/>
      <c r="D44" s="226"/>
      <c r="E44" s="24"/>
    </row>
    <row r="45" spans="1:5" x14ac:dyDescent="0.2">
      <c r="A45" s="117" t="s">
        <v>52</v>
      </c>
      <c r="B45" s="227"/>
      <c r="C45" s="226"/>
      <c r="D45" s="226"/>
      <c r="E45" s="24"/>
    </row>
    <row r="46" spans="1:5" x14ac:dyDescent="0.2">
      <c r="A46" s="117" t="s">
        <v>136</v>
      </c>
      <c r="B46" s="225"/>
      <c r="C46" s="226"/>
      <c r="D46" s="226"/>
      <c r="E46" s="24"/>
    </row>
    <row r="47" spans="1:5" x14ac:dyDescent="0.2">
      <c r="A47" s="117" t="s">
        <v>52</v>
      </c>
      <c r="B47" s="227"/>
      <c r="C47" s="226"/>
      <c r="D47" s="226"/>
      <c r="E47" s="24"/>
    </row>
    <row r="48" spans="1:5" x14ac:dyDescent="0.2">
      <c r="A48" s="117" t="s">
        <v>137</v>
      </c>
      <c r="B48" s="225"/>
      <c r="C48" s="226"/>
      <c r="D48" s="226"/>
      <c r="E48" s="24"/>
    </row>
    <row r="49" spans="1:5" x14ac:dyDescent="0.2">
      <c r="A49" s="117" t="s">
        <v>52</v>
      </c>
      <c r="B49" s="227"/>
      <c r="C49" s="226"/>
      <c r="D49" s="226"/>
      <c r="E49" s="24"/>
    </row>
    <row r="50" spans="1:5" x14ac:dyDescent="0.2">
      <c r="A50" s="117" t="s">
        <v>138</v>
      </c>
      <c r="B50" s="225"/>
      <c r="C50" s="226"/>
      <c r="D50" s="226"/>
      <c r="E50" s="24"/>
    </row>
    <row r="51" spans="1:5" x14ac:dyDescent="0.2">
      <c r="A51" s="117" t="s">
        <v>52</v>
      </c>
      <c r="B51" s="227"/>
      <c r="C51" s="226"/>
      <c r="D51" s="226"/>
      <c r="E51" s="24"/>
    </row>
    <row r="52" spans="1:5" x14ac:dyDescent="0.2">
      <c r="A52" s="117" t="s">
        <v>53</v>
      </c>
      <c r="B52" s="225"/>
      <c r="C52" s="226"/>
      <c r="D52" s="226"/>
      <c r="E52" s="24"/>
    </row>
    <row r="53" spans="1:5" x14ac:dyDescent="0.2">
      <c r="A53" s="117" t="s">
        <v>52</v>
      </c>
      <c r="B53" s="227"/>
      <c r="C53" s="226"/>
      <c r="D53" s="226"/>
      <c r="E53" s="24"/>
    </row>
    <row r="54" spans="1:5" x14ac:dyDescent="0.2">
      <c r="A54" s="117" t="s">
        <v>54</v>
      </c>
      <c r="B54" s="225"/>
      <c r="C54" s="226"/>
      <c r="D54" s="226"/>
      <c r="E54" s="24"/>
    </row>
    <row r="55" spans="1:5" x14ac:dyDescent="0.2">
      <c r="A55" s="117" t="s">
        <v>52</v>
      </c>
      <c r="B55" s="227"/>
      <c r="C55" s="226"/>
      <c r="D55" s="226"/>
      <c r="E55" s="24"/>
    </row>
    <row r="56" spans="1:5" x14ac:dyDescent="0.2">
      <c r="A56" s="117" t="s">
        <v>55</v>
      </c>
      <c r="B56" s="225"/>
      <c r="C56" s="226"/>
      <c r="D56" s="226"/>
      <c r="E56" s="24"/>
    </row>
    <row r="57" spans="1:5" x14ac:dyDescent="0.2">
      <c r="A57" s="117" t="s">
        <v>52</v>
      </c>
      <c r="B57" s="227"/>
      <c r="C57" s="226"/>
      <c r="D57" s="226"/>
      <c r="E57" s="24"/>
    </row>
    <row r="58" spans="1:5" x14ac:dyDescent="0.2">
      <c r="A58" s="117" t="s">
        <v>56</v>
      </c>
      <c r="B58" s="225"/>
      <c r="C58" s="226"/>
      <c r="D58" s="226"/>
      <c r="E58" s="24"/>
    </row>
    <row r="59" spans="1:5" x14ac:dyDescent="0.2">
      <c r="A59" s="117" t="s">
        <v>52</v>
      </c>
      <c r="B59" s="227"/>
      <c r="C59" s="226"/>
      <c r="D59" s="226"/>
      <c r="E59" s="24"/>
    </row>
    <row r="60" spans="1:5" x14ac:dyDescent="0.2">
      <c r="A60" s="117" t="s">
        <v>57</v>
      </c>
      <c r="B60" s="225"/>
      <c r="C60" s="226"/>
      <c r="D60" s="226"/>
      <c r="E60" s="24"/>
    </row>
    <row r="61" spans="1:5" x14ac:dyDescent="0.2">
      <c r="A61" s="117" t="s">
        <v>52</v>
      </c>
      <c r="B61" s="227"/>
      <c r="C61" s="226"/>
      <c r="D61" s="226"/>
      <c r="E61" s="24"/>
    </row>
    <row r="62" spans="1:5" x14ac:dyDescent="0.2">
      <c r="A62" s="117" t="s">
        <v>58</v>
      </c>
      <c r="B62" s="225"/>
      <c r="C62" s="226"/>
      <c r="D62" s="226"/>
      <c r="E62" s="24"/>
    </row>
    <row r="63" spans="1:5" x14ac:dyDescent="0.2">
      <c r="A63" s="117" t="s">
        <v>52</v>
      </c>
      <c r="B63" s="227"/>
      <c r="C63" s="226"/>
      <c r="D63" s="226"/>
      <c r="E63" s="24"/>
    </row>
    <row r="64" spans="1:5" x14ac:dyDescent="0.2">
      <c r="A64" s="117" t="s">
        <v>59</v>
      </c>
      <c r="B64" s="225"/>
      <c r="C64" s="226"/>
      <c r="D64" s="226"/>
      <c r="E64" s="24"/>
    </row>
    <row r="65" spans="1:5" x14ac:dyDescent="0.2">
      <c r="A65" s="117" t="s">
        <v>52</v>
      </c>
      <c r="B65" s="227"/>
      <c r="C65" s="226"/>
      <c r="D65" s="226"/>
      <c r="E65" s="24"/>
    </row>
    <row r="66" spans="1:5" x14ac:dyDescent="0.2">
      <c r="A66" s="117" t="s">
        <v>60</v>
      </c>
      <c r="B66" s="225"/>
      <c r="C66" s="226"/>
      <c r="D66" s="226"/>
      <c r="E66" s="24"/>
    </row>
    <row r="67" spans="1:5" x14ac:dyDescent="0.2">
      <c r="A67" s="117" t="s">
        <v>52</v>
      </c>
      <c r="B67" s="227"/>
      <c r="C67" s="226"/>
      <c r="D67" s="226"/>
      <c r="E67" s="24"/>
    </row>
    <row r="68" spans="1:5" x14ac:dyDescent="0.2">
      <c r="A68" s="117" t="s">
        <v>61</v>
      </c>
      <c r="B68" s="225"/>
      <c r="C68" s="226"/>
      <c r="D68" s="226"/>
      <c r="E68" s="24"/>
    </row>
    <row r="69" spans="1:5" x14ac:dyDescent="0.2">
      <c r="A69" s="117" t="s">
        <v>52</v>
      </c>
      <c r="B69" s="227"/>
      <c r="C69" s="226"/>
      <c r="D69" s="226"/>
      <c r="E69" s="24"/>
    </row>
    <row r="70" spans="1:5" x14ac:dyDescent="0.2">
      <c r="A70" s="117" t="s">
        <v>62</v>
      </c>
      <c r="B70" s="225"/>
      <c r="C70" s="226"/>
      <c r="D70" s="226"/>
      <c r="E70" s="24"/>
    </row>
    <row r="71" spans="1:5" x14ac:dyDescent="0.2">
      <c r="A71" s="117" t="s">
        <v>52</v>
      </c>
      <c r="B71" s="227"/>
      <c r="C71" s="226"/>
      <c r="D71" s="226"/>
      <c r="E71" s="24"/>
    </row>
    <row r="72" spans="1:5" x14ac:dyDescent="0.2">
      <c r="A72" s="117" t="s">
        <v>63</v>
      </c>
      <c r="B72" s="225"/>
      <c r="C72" s="226"/>
      <c r="D72" s="226"/>
      <c r="E72" s="24"/>
    </row>
    <row r="73" spans="1:5" x14ac:dyDescent="0.2">
      <c r="A73" s="117" t="s">
        <v>52</v>
      </c>
      <c r="B73" s="227"/>
      <c r="C73" s="226"/>
      <c r="D73" s="226"/>
      <c r="E73" s="24"/>
    </row>
    <row r="74" spans="1:5" x14ac:dyDescent="0.2">
      <c r="A74" s="117" t="s">
        <v>64</v>
      </c>
      <c r="B74" s="225"/>
      <c r="C74" s="226"/>
      <c r="D74" s="226"/>
      <c r="E74" s="24"/>
    </row>
    <row r="75" spans="1:5" x14ac:dyDescent="0.2">
      <c r="A75" s="117" t="s">
        <v>52</v>
      </c>
      <c r="B75" s="227"/>
      <c r="C75" s="226"/>
      <c r="D75" s="226"/>
      <c r="E75" s="24"/>
    </row>
    <row r="76" spans="1:5" x14ac:dyDescent="0.2">
      <c r="A76" s="117" t="s">
        <v>65</v>
      </c>
      <c r="B76" s="225"/>
      <c r="C76" s="226"/>
      <c r="D76" s="226"/>
      <c r="E76" s="24"/>
    </row>
    <row r="77" spans="1:5" x14ac:dyDescent="0.2">
      <c r="A77" s="117" t="s">
        <v>52</v>
      </c>
      <c r="B77" s="227"/>
      <c r="C77" s="226"/>
      <c r="D77" s="226"/>
      <c r="E77" s="24"/>
    </row>
    <row r="78" spans="1:5" x14ac:dyDescent="0.2">
      <c r="A78" s="117" t="s">
        <v>265</v>
      </c>
      <c r="B78" s="227"/>
      <c r="C78" s="226"/>
      <c r="D78" s="226"/>
      <c r="E78" s="24"/>
    </row>
    <row r="79" spans="1:5" x14ac:dyDescent="0.2">
      <c r="A79" s="117" t="s">
        <v>52</v>
      </c>
      <c r="B79" s="227"/>
      <c r="C79" s="226"/>
      <c r="D79" s="226"/>
      <c r="E79" s="24"/>
    </row>
    <row r="80" spans="1:5" x14ac:dyDescent="0.2">
      <c r="A80" s="117" t="s">
        <v>266</v>
      </c>
      <c r="B80" s="227"/>
      <c r="C80" s="226"/>
      <c r="D80" s="226"/>
      <c r="E80" s="24"/>
    </row>
    <row r="81" spans="1:5" x14ac:dyDescent="0.2">
      <c r="A81" s="117" t="s">
        <v>52</v>
      </c>
      <c r="B81" s="227"/>
      <c r="C81" s="226"/>
      <c r="D81" s="226"/>
      <c r="E81" s="24"/>
    </row>
    <row r="82" spans="1:5" x14ac:dyDescent="0.2">
      <c r="A82" s="117" t="s">
        <v>267</v>
      </c>
      <c r="B82" s="227"/>
      <c r="C82" s="226"/>
      <c r="D82" s="226"/>
      <c r="E82" s="24"/>
    </row>
    <row r="83" spans="1:5" x14ac:dyDescent="0.2">
      <c r="A83" s="117" t="s">
        <v>52</v>
      </c>
      <c r="B83" s="227"/>
      <c r="C83" s="226"/>
      <c r="D83" s="226"/>
      <c r="E83" s="24"/>
    </row>
    <row r="84" spans="1:5" x14ac:dyDescent="0.2">
      <c r="A84" s="117" t="s">
        <v>268</v>
      </c>
      <c r="B84" s="227"/>
      <c r="C84" s="226"/>
      <c r="D84" s="226"/>
      <c r="E84" s="24"/>
    </row>
    <row r="85" spans="1:5" x14ac:dyDescent="0.2">
      <c r="A85" s="117" t="s">
        <v>52</v>
      </c>
      <c r="B85" s="227"/>
      <c r="C85" s="226"/>
      <c r="D85" s="226"/>
      <c r="E85" s="24"/>
    </row>
    <row r="86" spans="1:5" x14ac:dyDescent="0.2">
      <c r="A86" s="117" t="s">
        <v>269</v>
      </c>
      <c r="B86" s="227"/>
      <c r="C86" s="226"/>
      <c r="D86" s="226"/>
      <c r="E86" s="24"/>
    </row>
    <row r="87" spans="1:5" x14ac:dyDescent="0.2">
      <c r="A87" s="117" t="s">
        <v>52</v>
      </c>
      <c r="B87" s="227"/>
      <c r="C87" s="226"/>
      <c r="D87" s="226"/>
      <c r="E87" s="24"/>
    </row>
    <row r="88" spans="1:5" x14ac:dyDescent="0.2">
      <c r="A88" s="117" t="s">
        <v>270</v>
      </c>
      <c r="B88" s="227"/>
      <c r="C88" s="226"/>
      <c r="D88" s="226"/>
      <c r="E88" s="24"/>
    </row>
    <row r="89" spans="1:5" x14ac:dyDescent="0.2">
      <c r="A89" s="117" t="s">
        <v>52</v>
      </c>
      <c r="B89" s="227"/>
      <c r="C89" s="226"/>
      <c r="D89" s="226"/>
      <c r="E89" s="24"/>
    </row>
    <row r="90" spans="1:5" x14ac:dyDescent="0.2">
      <c r="A90" s="117" t="s">
        <v>271</v>
      </c>
      <c r="B90" s="227"/>
      <c r="C90" s="226"/>
      <c r="D90" s="226"/>
      <c r="E90" s="24"/>
    </row>
    <row r="91" spans="1:5" x14ac:dyDescent="0.2">
      <c r="A91" s="117" t="s">
        <v>52</v>
      </c>
      <c r="B91" s="227"/>
      <c r="C91" s="226"/>
      <c r="D91" s="226"/>
      <c r="E91" s="24"/>
    </row>
    <row r="92" spans="1:5" x14ac:dyDescent="0.2">
      <c r="A92" s="283" t="s">
        <v>145</v>
      </c>
      <c r="B92" s="284"/>
      <c r="C92" s="24"/>
      <c r="D92" s="24"/>
      <c r="E92" s="24"/>
    </row>
    <row r="93" spans="1:5" x14ac:dyDescent="0.2">
      <c r="A93" s="218" t="s">
        <v>207</v>
      </c>
      <c r="B93" s="226"/>
      <c r="C93" s="24"/>
      <c r="D93" s="24"/>
      <c r="E93" s="24"/>
    </row>
    <row r="94" spans="1:5" x14ac:dyDescent="0.2">
      <c r="A94" s="283" t="s">
        <v>146</v>
      </c>
      <c r="B94" s="284"/>
      <c r="C94" s="24"/>
      <c r="D94" s="24"/>
      <c r="E94" s="24"/>
    </row>
    <row r="95" spans="1:5" x14ac:dyDescent="0.2">
      <c r="A95" s="218" t="s">
        <v>207</v>
      </c>
      <c r="B95" s="226"/>
      <c r="C95" s="24"/>
      <c r="D95" s="24"/>
      <c r="E95" s="24"/>
    </row>
    <row r="96" spans="1:5" x14ac:dyDescent="0.2">
      <c r="A96" s="283" t="s">
        <v>147</v>
      </c>
      <c r="B96" s="284"/>
      <c r="C96" s="24"/>
      <c r="D96" s="24"/>
      <c r="E96" s="24"/>
    </row>
    <row r="97" spans="1:5" x14ac:dyDescent="0.2">
      <c r="A97" s="218" t="s">
        <v>207</v>
      </c>
      <c r="B97" s="226"/>
      <c r="C97" s="24"/>
      <c r="D97" s="24"/>
      <c r="E97" s="24"/>
    </row>
    <row r="98" spans="1:5" x14ac:dyDescent="0.2">
      <c r="A98" s="283" t="s">
        <v>148</v>
      </c>
      <c r="B98" s="284"/>
      <c r="C98" s="24"/>
      <c r="D98" s="24"/>
      <c r="E98" s="24"/>
    </row>
    <row r="99" spans="1:5" x14ac:dyDescent="0.2">
      <c r="A99" s="117" t="s">
        <v>149</v>
      </c>
      <c r="B99" s="153"/>
      <c r="C99" s="24"/>
      <c r="D99" s="24"/>
      <c r="E99" s="24"/>
    </row>
    <row r="100" spans="1:5" x14ac:dyDescent="0.2">
      <c r="A100" s="117" t="s">
        <v>150</v>
      </c>
      <c r="B100" s="153"/>
      <c r="C100" s="24"/>
      <c r="D100" s="24"/>
      <c r="E100" s="24"/>
    </row>
    <row r="101" spans="1:5" x14ac:dyDescent="0.2">
      <c r="A101" s="117" t="s">
        <v>151</v>
      </c>
      <c r="C101" s="24"/>
      <c r="D101" s="24"/>
      <c r="E101" s="24"/>
    </row>
    <row r="102" spans="1:5" x14ac:dyDescent="0.2">
      <c r="A102" s="117" t="s">
        <v>152</v>
      </c>
      <c r="C102" s="24"/>
      <c r="D102" s="24"/>
      <c r="E102" s="24"/>
    </row>
    <row r="103" spans="1:5" x14ac:dyDescent="0.2">
      <c r="A103" s="117" t="s">
        <v>153</v>
      </c>
      <c r="C103" s="24"/>
      <c r="D103" s="24"/>
      <c r="E103" s="24"/>
    </row>
    <row r="104" spans="1:5" x14ac:dyDescent="0.2">
      <c r="A104" s="117" t="s">
        <v>154</v>
      </c>
      <c r="C104" s="24"/>
      <c r="D104" s="24"/>
      <c r="E104" s="24"/>
    </row>
    <row r="105" spans="1:5" x14ac:dyDescent="0.2">
      <c r="A105" s="117" t="s">
        <v>155</v>
      </c>
      <c r="C105" s="24"/>
      <c r="D105" s="24"/>
      <c r="E105" s="24"/>
    </row>
    <row r="106" spans="1:5" x14ac:dyDescent="0.2">
      <c r="A106" s="117" t="s">
        <v>156</v>
      </c>
      <c r="C106" s="24"/>
      <c r="D106" s="24"/>
      <c r="E106" s="24"/>
    </row>
    <row r="107" spans="1:5" x14ac:dyDescent="0.2">
      <c r="A107" s="117" t="s">
        <v>157</v>
      </c>
      <c r="C107" s="24"/>
      <c r="D107" s="24"/>
      <c r="E107" s="24"/>
    </row>
    <row r="108" spans="1:5" x14ac:dyDescent="0.2">
      <c r="A108" s="117" t="s">
        <v>158</v>
      </c>
      <c r="C108" s="24"/>
      <c r="D108" s="24"/>
      <c r="E108" s="24"/>
    </row>
    <row r="109" spans="1:5" x14ac:dyDescent="0.2">
      <c r="A109" s="117" t="s">
        <v>159</v>
      </c>
      <c r="C109" s="24"/>
      <c r="D109" s="24"/>
      <c r="E109" s="24"/>
    </row>
    <row r="110" spans="1:5" x14ac:dyDescent="0.2">
      <c r="A110" s="117" t="s">
        <v>160</v>
      </c>
      <c r="C110" s="24"/>
      <c r="D110" s="24"/>
      <c r="E110" s="24"/>
    </row>
    <row r="111" spans="1:5" x14ac:dyDescent="0.2">
      <c r="A111" s="117" t="s">
        <v>161</v>
      </c>
      <c r="C111" s="24"/>
      <c r="D111" s="24"/>
      <c r="E111" s="24"/>
    </row>
    <row r="112" spans="1:5" x14ac:dyDescent="0.2">
      <c r="A112" s="117" t="s">
        <v>162</v>
      </c>
      <c r="C112" s="24"/>
      <c r="D112" s="24"/>
      <c r="E112" s="24"/>
    </row>
    <row r="113" spans="1:5" x14ac:dyDescent="0.2">
      <c r="A113" s="117" t="s">
        <v>163</v>
      </c>
      <c r="C113" s="24"/>
      <c r="D113" s="24"/>
      <c r="E113" s="24"/>
    </row>
    <row r="114" spans="1:5" x14ac:dyDescent="0.2">
      <c r="A114" s="117" t="s">
        <v>164</v>
      </c>
      <c r="C114" s="24"/>
      <c r="D114" s="24"/>
      <c r="E114" s="24"/>
    </row>
    <row r="115" spans="1:5" x14ac:dyDescent="0.2">
      <c r="A115" s="117" t="s">
        <v>165</v>
      </c>
      <c r="C115" s="24"/>
      <c r="D115" s="24"/>
      <c r="E115" s="24"/>
    </row>
    <row r="116" spans="1:5" x14ac:dyDescent="0.2">
      <c r="A116" s="117" t="s">
        <v>166</v>
      </c>
      <c r="C116" s="24"/>
      <c r="D116" s="24"/>
      <c r="E116" s="24"/>
    </row>
    <row r="117" spans="1:5" x14ac:dyDescent="0.2">
      <c r="A117" s="117" t="s">
        <v>167</v>
      </c>
      <c r="C117" s="24"/>
      <c r="D117" s="24"/>
      <c r="E117" s="24"/>
    </row>
    <row r="118" spans="1:5" x14ac:dyDescent="0.2">
      <c r="A118" s="117" t="s">
        <v>168</v>
      </c>
      <c r="C118" s="24"/>
      <c r="D118" s="24"/>
      <c r="E118" s="24"/>
    </row>
    <row r="119" spans="1:5" x14ac:dyDescent="0.2">
      <c r="A119" s="117" t="s">
        <v>169</v>
      </c>
      <c r="C119" s="24"/>
      <c r="D119" s="24"/>
      <c r="E119" s="24"/>
    </row>
    <row r="120" spans="1:5" x14ac:dyDescent="0.2">
      <c r="A120" s="117" t="s">
        <v>170</v>
      </c>
      <c r="C120" s="24"/>
      <c r="D120" s="24"/>
      <c r="E120" s="24"/>
    </row>
    <row r="121" spans="1:5" x14ac:dyDescent="0.2">
      <c r="A121" s="117" t="s">
        <v>171</v>
      </c>
      <c r="C121" s="24"/>
      <c r="D121" s="24"/>
      <c r="E121" s="24"/>
    </row>
    <row r="122" spans="1:5" x14ac:dyDescent="0.2">
      <c r="A122" s="117" t="s">
        <v>172</v>
      </c>
      <c r="C122" s="24"/>
      <c r="D122" s="24"/>
      <c r="E122" s="24"/>
    </row>
    <row r="123" spans="1:5" x14ac:dyDescent="0.2">
      <c r="A123" s="117" t="s">
        <v>173</v>
      </c>
      <c r="C123" s="24"/>
      <c r="D123" s="24"/>
      <c r="E123" s="24"/>
    </row>
    <row r="124" spans="1:5" x14ac:dyDescent="0.2">
      <c r="A124" s="117" t="s">
        <v>244</v>
      </c>
      <c r="C124" s="24"/>
      <c r="D124" s="24"/>
      <c r="E124" s="24"/>
    </row>
    <row r="125" spans="1:5" x14ac:dyDescent="0.2">
      <c r="A125" s="117" t="s">
        <v>245</v>
      </c>
      <c r="C125" s="24"/>
      <c r="D125" s="24"/>
      <c r="E125" s="24"/>
    </row>
    <row r="126" spans="1:5" x14ac:dyDescent="0.2">
      <c r="A126" s="117" t="s">
        <v>246</v>
      </c>
      <c r="C126" s="24"/>
      <c r="D126" s="24"/>
      <c r="E126" s="24"/>
    </row>
    <row r="127" spans="1:5" x14ac:dyDescent="0.2">
      <c r="A127" s="117" t="s">
        <v>247</v>
      </c>
      <c r="C127" s="24"/>
      <c r="D127" s="24"/>
      <c r="E127" s="24"/>
    </row>
    <row r="128" spans="1:5" x14ac:dyDescent="0.2">
      <c r="A128" s="117" t="s">
        <v>248</v>
      </c>
      <c r="C128" s="24"/>
      <c r="D128" s="24"/>
      <c r="E128" s="24"/>
    </row>
    <row r="129" spans="1:5" x14ac:dyDescent="0.2">
      <c r="A129" s="117" t="s">
        <v>249</v>
      </c>
      <c r="C129" s="24"/>
      <c r="D129" s="24"/>
      <c r="E129" s="24"/>
    </row>
    <row r="130" spans="1:5" x14ac:dyDescent="0.2">
      <c r="A130" s="117" t="s">
        <v>250</v>
      </c>
      <c r="C130" s="24"/>
      <c r="D130" s="24"/>
      <c r="E130" s="24"/>
    </row>
    <row r="131" spans="1:5" x14ac:dyDescent="0.2">
      <c r="A131" s="117" t="s">
        <v>251</v>
      </c>
      <c r="C131" s="24"/>
      <c r="D131" s="24"/>
      <c r="E131" s="24"/>
    </row>
    <row r="132" spans="1:5" x14ac:dyDescent="0.2">
      <c r="A132" s="117" t="s">
        <v>252</v>
      </c>
      <c r="C132" s="24"/>
      <c r="D132" s="24"/>
      <c r="E132" s="24"/>
    </row>
    <row r="133" spans="1:5" x14ac:dyDescent="0.2">
      <c r="A133" s="117" t="s">
        <v>253</v>
      </c>
      <c r="C133" s="24"/>
      <c r="D133" s="24"/>
      <c r="E133" s="24"/>
    </row>
    <row r="134" spans="1:5" x14ac:dyDescent="0.2">
      <c r="A134" s="117" t="s">
        <v>254</v>
      </c>
      <c r="C134" s="24"/>
      <c r="D134" s="24"/>
      <c r="E134" s="24"/>
    </row>
    <row r="135" spans="1:5" x14ac:dyDescent="0.2">
      <c r="A135" s="117" t="s">
        <v>255</v>
      </c>
      <c r="C135" s="24"/>
      <c r="D135" s="24"/>
      <c r="E135" s="24"/>
    </row>
    <row r="136" spans="1:5" x14ac:dyDescent="0.2">
      <c r="A136" s="117" t="s">
        <v>256</v>
      </c>
      <c r="C136" s="24"/>
      <c r="D136" s="24"/>
      <c r="E136" s="24"/>
    </row>
    <row r="137" spans="1:5" x14ac:dyDescent="0.2">
      <c r="A137" s="117" t="s">
        <v>257</v>
      </c>
      <c r="C137" s="24"/>
      <c r="D137" s="24"/>
      <c r="E137" s="24"/>
    </row>
    <row r="138" spans="1:5" x14ac:dyDescent="0.2">
      <c r="A138" s="117" t="s">
        <v>258</v>
      </c>
      <c r="B138" s="153"/>
      <c r="C138" s="24"/>
      <c r="D138" s="24"/>
      <c r="E138" s="24"/>
    </row>
    <row r="139" spans="1:5" x14ac:dyDescent="0.2">
      <c r="A139" s="283" t="s">
        <v>174</v>
      </c>
      <c r="B139" s="284"/>
      <c r="C139" s="24"/>
      <c r="D139" s="24"/>
      <c r="E139" s="24"/>
    </row>
    <row r="140" spans="1:5" x14ac:dyDescent="0.2">
      <c r="A140" s="218" t="s">
        <v>185</v>
      </c>
      <c r="B140" s="226"/>
      <c r="C140" s="24"/>
      <c r="D140" s="24"/>
      <c r="E140" s="24"/>
    </row>
    <row r="141" spans="1:5" x14ac:dyDescent="0.2">
      <c r="A141" s="283" t="s">
        <v>175</v>
      </c>
      <c r="B141" s="284"/>
      <c r="C141" s="24"/>
      <c r="D141" s="24"/>
      <c r="E141" s="24"/>
    </row>
    <row r="142" spans="1:5" x14ac:dyDescent="0.2">
      <c r="A142" s="218" t="s">
        <v>190</v>
      </c>
      <c r="B142" s="228"/>
      <c r="C142" s="24"/>
      <c r="D142" s="24"/>
      <c r="E142" s="24"/>
    </row>
    <row r="143" spans="1:5" x14ac:dyDescent="0.2">
      <c r="A143" s="24"/>
      <c r="B143" s="24"/>
      <c r="C143" s="24"/>
      <c r="D143" s="24"/>
      <c r="E143" s="24"/>
    </row>
  </sheetData>
  <sheetProtection password="CBB1" sheet="1" objects="1" scenarios="1"/>
  <protectedRanges>
    <protectedRange sqref="B3:B11 B13:B20 B22:B29 B31 B32:D91 B93 B95 B97 B99:B138 B140 B142" name="Range1"/>
  </protectedRanges>
  <mergeCells count="12">
    <mergeCell ref="C30:C31"/>
    <mergeCell ref="D30:D31"/>
    <mergeCell ref="A96:B96"/>
    <mergeCell ref="A98:B98"/>
    <mergeCell ref="A141:B141"/>
    <mergeCell ref="A139:B139"/>
    <mergeCell ref="A94:B94"/>
    <mergeCell ref="A2:B2"/>
    <mergeCell ref="A12:B12"/>
    <mergeCell ref="A21:B21"/>
    <mergeCell ref="A30:B30"/>
    <mergeCell ref="A92:B92"/>
  </mergeCells>
  <pageMargins left="0.7" right="0.7" top="0.75" bottom="0.75" header="0.3" footer="0.3"/>
  <pageSetup scale="77" fitToHeight="2" orientation="portrait"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A1:S192"/>
  <sheetViews>
    <sheetView zoomScaleNormal="100" zoomScaleSheetLayoutView="90" workbookViewId="0">
      <selection activeCell="C22" sqref="C22"/>
    </sheetView>
  </sheetViews>
  <sheetFormatPr defaultRowHeight="12.75" x14ac:dyDescent="0.2"/>
  <cols>
    <col min="1" max="1" width="3.42578125" style="25" customWidth="1"/>
    <col min="2" max="2" width="34.28515625" style="25" customWidth="1"/>
    <col min="3" max="11" width="18.7109375" style="25" customWidth="1"/>
    <col min="12" max="12" width="6.28515625" style="25" customWidth="1"/>
    <col min="13" max="15" width="20.7109375" style="25" customWidth="1"/>
    <col min="16" max="16384" width="9.140625" style="25"/>
  </cols>
  <sheetData>
    <row r="1" spans="1:15" ht="12.75" customHeight="1" x14ac:dyDescent="0.2">
      <c r="A1" s="316" t="str">
        <f>'START HERE'!A30:B30</f>
        <v>Line Items A and B, Personnel &amp; Fringe Benefits</v>
      </c>
      <c r="B1" s="316"/>
      <c r="C1" s="316"/>
      <c r="D1" s="316"/>
      <c r="E1" s="316"/>
      <c r="F1" s="316"/>
      <c r="G1" s="316"/>
      <c r="H1" s="316"/>
      <c r="I1" s="316"/>
      <c r="J1" s="317"/>
      <c r="K1" s="317"/>
      <c r="M1" s="328" t="s">
        <v>2</v>
      </c>
      <c r="N1" s="329"/>
      <c r="O1" s="330"/>
    </row>
    <row r="2" spans="1:15" ht="13.5" thickBot="1" x14ac:dyDescent="0.25">
      <c r="A2" s="316"/>
      <c r="B2" s="316"/>
      <c r="C2" s="316"/>
      <c r="D2" s="316"/>
      <c r="E2" s="316"/>
      <c r="F2" s="316"/>
      <c r="G2" s="316"/>
      <c r="H2" s="316"/>
      <c r="I2" s="316"/>
      <c r="J2" s="317"/>
      <c r="K2" s="317"/>
      <c r="M2" s="331"/>
      <c r="N2" s="332"/>
      <c r="O2" s="333"/>
    </row>
    <row r="3" spans="1:15" ht="12.75" customHeight="1" x14ac:dyDescent="0.2">
      <c r="A3" s="316">
        <f>'START HERE'!B6</f>
        <v>0</v>
      </c>
      <c r="B3" s="316"/>
      <c r="C3" s="316"/>
      <c r="D3" s="316"/>
      <c r="E3" s="316"/>
      <c r="F3" s="316"/>
      <c r="G3" s="316"/>
      <c r="H3" s="316"/>
      <c r="I3" s="316"/>
      <c r="J3" s="317"/>
      <c r="K3" s="317"/>
      <c r="L3" s="54"/>
      <c r="M3" s="298" t="s">
        <v>325</v>
      </c>
      <c r="N3" s="299"/>
      <c r="O3" s="300"/>
    </row>
    <row r="4" spans="1:15" s="56" customFormat="1" x14ac:dyDescent="0.2">
      <c r="A4" s="316">
        <f>'START HERE'!B10</f>
        <v>0</v>
      </c>
      <c r="B4" s="316"/>
      <c r="C4" s="316"/>
      <c r="D4" s="316"/>
      <c r="E4" s="316"/>
      <c r="F4" s="316"/>
      <c r="G4" s="316"/>
      <c r="H4" s="316"/>
      <c r="I4" s="316"/>
      <c r="J4" s="317"/>
      <c r="K4" s="317"/>
      <c r="L4" s="55"/>
      <c r="M4" s="301"/>
      <c r="N4" s="302"/>
      <c r="O4" s="303"/>
    </row>
    <row r="5" spans="1:15" s="56" customFormat="1" x14ac:dyDescent="0.2">
      <c r="A5" s="316">
        <f>'START HERE'!B3</f>
        <v>0</v>
      </c>
      <c r="B5" s="316"/>
      <c r="C5" s="316"/>
      <c r="D5" s="316"/>
      <c r="E5" s="316"/>
      <c r="F5" s="316"/>
      <c r="G5" s="316"/>
      <c r="H5" s="316"/>
      <c r="I5" s="316"/>
      <c r="J5" s="317"/>
      <c r="K5" s="317"/>
      <c r="L5" s="55"/>
      <c r="M5" s="301"/>
      <c r="N5" s="302"/>
      <c r="O5" s="303"/>
    </row>
    <row r="6" spans="1:15" s="56" customFormat="1" x14ac:dyDescent="0.2">
      <c r="A6" s="316"/>
      <c r="B6" s="316"/>
      <c r="C6" s="316"/>
      <c r="D6" s="316"/>
      <c r="E6" s="316"/>
      <c r="F6" s="316"/>
      <c r="G6" s="316"/>
      <c r="H6" s="316"/>
      <c r="I6" s="316"/>
      <c r="J6" s="317"/>
      <c r="K6" s="317"/>
      <c r="L6" s="55"/>
      <c r="M6" s="301"/>
      <c r="N6" s="302"/>
      <c r="O6" s="303"/>
    </row>
    <row r="7" spans="1:15" s="56" customFormat="1" ht="13.5" customHeight="1" thickBot="1" x14ac:dyDescent="0.25">
      <c r="A7" s="57"/>
      <c r="B7" s="58"/>
      <c r="C7" s="278"/>
      <c r="D7" s="278"/>
      <c r="E7" s="278"/>
      <c r="F7" s="278"/>
      <c r="G7" s="278"/>
      <c r="H7" s="278"/>
      <c r="I7" s="278"/>
      <c r="J7" s="278"/>
      <c r="K7" s="278"/>
      <c r="L7" s="278"/>
      <c r="M7" s="301"/>
      <c r="N7" s="302"/>
      <c r="O7" s="303"/>
    </row>
    <row r="8" spans="1:15" s="56" customFormat="1" ht="12.75" customHeight="1" thickBot="1" x14ac:dyDescent="0.25">
      <c r="A8" s="307" t="s">
        <v>0</v>
      </c>
      <c r="B8" s="308"/>
      <c r="C8" s="313" t="s">
        <v>232</v>
      </c>
      <c r="D8" s="313" t="s">
        <v>233</v>
      </c>
      <c r="E8" s="313" t="s">
        <v>273</v>
      </c>
      <c r="F8" s="295" t="s">
        <v>234</v>
      </c>
      <c r="G8" s="295" t="s">
        <v>235</v>
      </c>
      <c r="H8" s="295" t="s">
        <v>208</v>
      </c>
      <c r="I8" s="295" t="s">
        <v>210</v>
      </c>
      <c r="J8" s="295" t="s">
        <v>211</v>
      </c>
      <c r="K8" s="295" t="s">
        <v>231</v>
      </c>
      <c r="L8" s="60"/>
      <c r="M8" s="304"/>
      <c r="N8" s="305"/>
      <c r="O8" s="306"/>
    </row>
    <row r="9" spans="1:15" x14ac:dyDescent="0.2">
      <c r="A9" s="309"/>
      <c r="B9" s="310"/>
      <c r="C9" s="314"/>
      <c r="D9" s="314"/>
      <c r="E9" s="314"/>
      <c r="F9" s="296"/>
      <c r="G9" s="296"/>
      <c r="H9" s="296"/>
      <c r="I9" s="296" t="s">
        <v>209</v>
      </c>
      <c r="J9" s="296"/>
      <c r="K9" s="296"/>
      <c r="L9" s="60"/>
      <c r="M9" s="298" t="s">
        <v>192</v>
      </c>
      <c r="N9" s="299"/>
      <c r="O9" s="300"/>
    </row>
    <row r="10" spans="1:15" ht="13.5" thickBot="1" x14ac:dyDescent="0.25">
      <c r="A10" s="311"/>
      <c r="B10" s="312"/>
      <c r="C10" s="315"/>
      <c r="D10" s="315"/>
      <c r="E10" s="315"/>
      <c r="F10" s="297"/>
      <c r="G10" s="297"/>
      <c r="H10" s="297"/>
      <c r="I10" s="297"/>
      <c r="J10" s="297"/>
      <c r="K10" s="297"/>
      <c r="L10" s="60"/>
      <c r="M10" s="301"/>
      <c r="N10" s="302"/>
      <c r="O10" s="303"/>
    </row>
    <row r="11" spans="1:15" x14ac:dyDescent="0.2">
      <c r="A11" s="61">
        <v>1</v>
      </c>
      <c r="B11" s="266" t="str">
        <f>IF('START HERE'!B32="","",'START HERE'!B32)</f>
        <v/>
      </c>
      <c r="C11" s="62"/>
      <c r="D11" s="63"/>
      <c r="E11" s="267"/>
      <c r="F11" s="63" t="str">
        <f>IF(C11="","",ROUND(C11*E11,2))</f>
        <v/>
      </c>
      <c r="G11" s="63" t="str">
        <f>IF(D11="","",ROUND(D11*E11,2))</f>
        <v/>
      </c>
      <c r="H11" s="63" t="str">
        <f>IF(C11="","",ROUND(C11*E11*'START HERE'!C32,2))</f>
        <v/>
      </c>
      <c r="I11" s="63" t="str">
        <f t="shared" ref="I11:I69" si="0">IF(C11="","",ROUND(C11*E11-H11,2))</f>
        <v/>
      </c>
      <c r="J11" s="63" t="str">
        <f>IF(D11="","",ROUND(D11*E11*'START HERE'!D32,2))</f>
        <v/>
      </c>
      <c r="K11" s="63" t="str">
        <f t="shared" ref="K11:K69" si="1">IF(D11="","",ROUND(D11*E11-J11,2))</f>
        <v/>
      </c>
      <c r="L11" s="65"/>
      <c r="M11" s="301"/>
      <c r="N11" s="302"/>
      <c r="O11" s="303"/>
    </row>
    <row r="12" spans="1:15" ht="13.5" thickBot="1" x14ac:dyDescent="0.25">
      <c r="A12" s="66"/>
      <c r="B12" s="265" t="str">
        <f>IF('START HERE'!B33="","",'START HERE'!B33)</f>
        <v/>
      </c>
      <c r="C12" s="281"/>
      <c r="D12" s="67"/>
      <c r="E12" s="268" t="str">
        <f>IF(C12="","",E11*(C12-1))</f>
        <v/>
      </c>
      <c r="F12" s="67"/>
      <c r="G12" s="67"/>
      <c r="H12" s="67"/>
      <c r="I12" s="67"/>
      <c r="J12" s="67"/>
      <c r="K12" s="67"/>
      <c r="L12" s="68"/>
      <c r="M12" s="301"/>
      <c r="N12" s="302"/>
      <c r="O12" s="303"/>
    </row>
    <row r="13" spans="1:15" x14ac:dyDescent="0.2">
      <c r="A13" s="69">
        <v>2</v>
      </c>
      <c r="B13" s="266" t="str">
        <f>IF('START HERE'!B34="","",'START HERE'!B34)</f>
        <v/>
      </c>
      <c r="C13" s="62"/>
      <c r="D13" s="63"/>
      <c r="E13" s="267"/>
      <c r="F13" s="63" t="str">
        <f t="shared" ref="F13:F69" si="2">IF(C13="","",ROUND(C13*E13,2))</f>
        <v/>
      </c>
      <c r="G13" s="63" t="str">
        <f t="shared" ref="G13:G69" si="3">IF(D13="","",ROUND(D13*E13,2))</f>
        <v/>
      </c>
      <c r="H13" s="63" t="str">
        <f>IF(C13="","",ROUND(C13*E13*'START HERE'!C34,2))</f>
        <v/>
      </c>
      <c r="I13" s="63" t="str">
        <f t="shared" si="0"/>
        <v/>
      </c>
      <c r="J13" s="63" t="str">
        <f>IF(D13="","",ROUND(D13*E13*'START HERE'!D34,2))</f>
        <v/>
      </c>
      <c r="K13" s="63" t="str">
        <f t="shared" si="1"/>
        <v/>
      </c>
      <c r="L13" s="65"/>
      <c r="M13" s="301"/>
      <c r="N13" s="302"/>
      <c r="O13" s="303"/>
    </row>
    <row r="14" spans="1:15" ht="13.5" thickBot="1" x14ac:dyDescent="0.25">
      <c r="A14" s="70"/>
      <c r="B14" s="265" t="str">
        <f>IF('START HERE'!B35="","",'START HERE'!B35)</f>
        <v/>
      </c>
      <c r="C14" s="280"/>
      <c r="D14" s="67"/>
      <c r="E14" s="268" t="str">
        <f>IF(C14="","",E13*(C14-1))</f>
        <v/>
      </c>
      <c r="F14" s="67"/>
      <c r="G14" s="67"/>
      <c r="H14" s="67"/>
      <c r="I14" s="67"/>
      <c r="J14" s="67"/>
      <c r="K14" s="67"/>
      <c r="L14" s="68"/>
      <c r="M14" s="304"/>
      <c r="N14" s="305"/>
      <c r="O14" s="306"/>
    </row>
    <row r="15" spans="1:15" x14ac:dyDescent="0.2">
      <c r="A15" s="69">
        <v>3</v>
      </c>
      <c r="B15" s="266" t="str">
        <f>IF('START HERE'!B36="","",'START HERE'!B36)</f>
        <v/>
      </c>
      <c r="C15" s="64"/>
      <c r="D15" s="64"/>
      <c r="E15" s="267"/>
      <c r="F15" s="63" t="str">
        <f t="shared" si="2"/>
        <v/>
      </c>
      <c r="G15" s="63" t="str">
        <f t="shared" si="3"/>
        <v/>
      </c>
      <c r="H15" s="63" t="str">
        <f>IF(C15="","",ROUND(C15*E15*'START HERE'!C36,2))</f>
        <v/>
      </c>
      <c r="I15" s="63" t="str">
        <f t="shared" si="0"/>
        <v/>
      </c>
      <c r="J15" s="63" t="str">
        <f>IF(D15="","",ROUND(D15*E15*'START HERE'!D36,2))</f>
        <v/>
      </c>
      <c r="K15" s="63" t="str">
        <f t="shared" si="1"/>
        <v/>
      </c>
      <c r="L15" s="65"/>
      <c r="M15" s="286" t="s">
        <v>345</v>
      </c>
      <c r="N15" s="287"/>
      <c r="O15" s="288"/>
    </row>
    <row r="16" spans="1:15" ht="13.5" thickBot="1" x14ac:dyDescent="0.25">
      <c r="A16" s="70"/>
      <c r="B16" s="265" t="str">
        <f>IF('START HERE'!B37="","",'START HERE'!B37)</f>
        <v/>
      </c>
      <c r="C16" s="280"/>
      <c r="D16" s="67"/>
      <c r="E16" s="268" t="str">
        <f>IF(C16="","",E15*(C16-1))</f>
        <v/>
      </c>
      <c r="F16" s="67"/>
      <c r="G16" s="67"/>
      <c r="H16" s="67"/>
      <c r="I16" s="67"/>
      <c r="J16" s="67"/>
      <c r="K16" s="67"/>
      <c r="L16" s="68"/>
      <c r="M16" s="289"/>
      <c r="N16" s="290"/>
      <c r="O16" s="291"/>
    </row>
    <row r="17" spans="1:15" ht="13.5" thickBot="1" x14ac:dyDescent="0.25">
      <c r="A17" s="69">
        <v>4</v>
      </c>
      <c r="B17" s="266" t="str">
        <f>IF('START HERE'!B38="","",'START HERE'!B38)</f>
        <v/>
      </c>
      <c r="C17" s="62"/>
      <c r="D17" s="63"/>
      <c r="E17" s="267"/>
      <c r="F17" s="63" t="str">
        <f t="shared" si="2"/>
        <v/>
      </c>
      <c r="G17" s="63" t="str">
        <f t="shared" si="3"/>
        <v/>
      </c>
      <c r="H17" s="63" t="str">
        <f>IF(C17="","",ROUND(C17*E17*'START HERE'!C38,2))</f>
        <v/>
      </c>
      <c r="I17" s="63" t="str">
        <f t="shared" si="0"/>
        <v/>
      </c>
      <c r="J17" s="63" t="str">
        <f>IF(D17="","",ROUND(D17*E17*'START HERE'!D38,2))</f>
        <v/>
      </c>
      <c r="K17" s="63" t="str">
        <f t="shared" si="1"/>
        <v/>
      </c>
      <c r="L17" s="65"/>
      <c r="M17" s="292"/>
      <c r="N17" s="293"/>
      <c r="O17" s="294"/>
    </row>
    <row r="18" spans="1:15" ht="13.5" thickBot="1" x14ac:dyDescent="0.25">
      <c r="A18" s="70"/>
      <c r="B18" s="265" t="str">
        <f>IF('START HERE'!B39="","",'START HERE'!B39)</f>
        <v/>
      </c>
      <c r="C18" s="280"/>
      <c r="D18" s="67"/>
      <c r="E18" s="268" t="str">
        <f>IF(C18="","",E17*(C18-1))</f>
        <v/>
      </c>
      <c r="F18" s="67"/>
      <c r="G18" s="67"/>
      <c r="H18" s="67"/>
      <c r="I18" s="67"/>
      <c r="J18" s="67"/>
      <c r="K18" s="67"/>
      <c r="L18" s="68"/>
    </row>
    <row r="19" spans="1:15" x14ac:dyDescent="0.2">
      <c r="A19" s="69">
        <v>5</v>
      </c>
      <c r="B19" s="266" t="str">
        <f>IF('START HERE'!B40="","",'START HERE'!B40)</f>
        <v/>
      </c>
      <c r="C19" s="62"/>
      <c r="D19" s="63"/>
      <c r="E19" s="267"/>
      <c r="F19" s="63" t="str">
        <f t="shared" si="2"/>
        <v/>
      </c>
      <c r="G19" s="63" t="str">
        <f t="shared" si="3"/>
        <v/>
      </c>
      <c r="H19" s="63" t="str">
        <f>IF(C19="","",ROUND(C19*E19*'START HERE'!C40,2))</f>
        <v/>
      </c>
      <c r="I19" s="63" t="str">
        <f t="shared" si="0"/>
        <v/>
      </c>
      <c r="J19" s="63" t="str">
        <f>IF(D19="","",ROUND(D19*E19*'START HERE'!D40,2))</f>
        <v/>
      </c>
      <c r="K19" s="63" t="str">
        <f t="shared" si="1"/>
        <v/>
      </c>
      <c r="L19" s="65"/>
    </row>
    <row r="20" spans="1:15" ht="13.5" thickBot="1" x14ac:dyDescent="0.25">
      <c r="A20" s="70"/>
      <c r="B20" s="265" t="str">
        <f>IF('START HERE'!B41="","",'START HERE'!B41)</f>
        <v/>
      </c>
      <c r="C20" s="280"/>
      <c r="D20" s="67"/>
      <c r="E20" s="268" t="str">
        <f>IF(C20="","",E19*(C20-1))</f>
        <v/>
      </c>
      <c r="F20" s="67"/>
      <c r="G20" s="67"/>
      <c r="H20" s="67"/>
      <c r="I20" s="67"/>
      <c r="J20" s="67"/>
      <c r="K20" s="67"/>
      <c r="L20" s="68"/>
    </row>
    <row r="21" spans="1:15" x14ac:dyDescent="0.2">
      <c r="A21" s="69">
        <v>6</v>
      </c>
      <c r="B21" s="266" t="str">
        <f>IF('START HERE'!B42="","",'START HERE'!B42)</f>
        <v/>
      </c>
      <c r="C21" s="62"/>
      <c r="D21" s="63"/>
      <c r="E21" s="267"/>
      <c r="F21" s="63" t="str">
        <f t="shared" si="2"/>
        <v/>
      </c>
      <c r="G21" s="63" t="str">
        <f t="shared" si="3"/>
        <v/>
      </c>
      <c r="H21" s="63" t="str">
        <f>IF(C21="","",ROUND(C21*E21*'START HERE'!C42,2))</f>
        <v/>
      </c>
      <c r="I21" s="63" t="str">
        <f t="shared" si="0"/>
        <v/>
      </c>
      <c r="J21" s="63" t="str">
        <f>IF(D21="","",ROUND(D21*E21*'START HERE'!D42,2))</f>
        <v/>
      </c>
      <c r="K21" s="63" t="str">
        <f t="shared" si="1"/>
        <v/>
      </c>
      <c r="L21" s="65"/>
    </row>
    <row r="22" spans="1:15" ht="13.5" thickBot="1" x14ac:dyDescent="0.25">
      <c r="A22" s="70"/>
      <c r="B22" s="265" t="str">
        <f>IF('START HERE'!B43="","",'START HERE'!B43)</f>
        <v/>
      </c>
      <c r="C22" s="280"/>
      <c r="D22" s="67"/>
      <c r="E22" s="268" t="str">
        <f>IF(C22="","",E21*(C22-1))</f>
        <v/>
      </c>
      <c r="F22" s="67"/>
      <c r="G22" s="67"/>
      <c r="H22" s="67"/>
      <c r="I22" s="67"/>
      <c r="J22" s="67"/>
      <c r="K22" s="67"/>
      <c r="L22" s="68"/>
    </row>
    <row r="23" spans="1:15" x14ac:dyDescent="0.2">
      <c r="A23" s="69">
        <v>7</v>
      </c>
      <c r="B23" s="266" t="str">
        <f>IF('START HERE'!B44="","",'START HERE'!B44)</f>
        <v/>
      </c>
      <c r="C23" s="62"/>
      <c r="D23" s="63"/>
      <c r="E23" s="267"/>
      <c r="F23" s="63" t="str">
        <f t="shared" si="2"/>
        <v/>
      </c>
      <c r="G23" s="63" t="str">
        <f t="shared" si="3"/>
        <v/>
      </c>
      <c r="H23" s="63" t="str">
        <f>IF(C23="","",ROUND(C23*E23*'START HERE'!C44,2))</f>
        <v/>
      </c>
      <c r="I23" s="63" t="str">
        <f t="shared" si="0"/>
        <v/>
      </c>
      <c r="J23" s="63" t="str">
        <f>IF(D23="","",ROUND(D23*E23*'START HERE'!D44,2))</f>
        <v/>
      </c>
      <c r="K23" s="63" t="str">
        <f t="shared" si="1"/>
        <v/>
      </c>
      <c r="L23" s="65"/>
      <c r="M23" s="65"/>
    </row>
    <row r="24" spans="1:15" ht="13.5" thickBot="1" x14ac:dyDescent="0.25">
      <c r="A24" s="70"/>
      <c r="B24" s="265" t="str">
        <f>IF('START HERE'!B45="","",'START HERE'!B45)</f>
        <v/>
      </c>
      <c r="C24" s="280"/>
      <c r="D24" s="67"/>
      <c r="E24" s="268" t="str">
        <f>IF(C24="","",E23*(C24-1))</f>
        <v/>
      </c>
      <c r="F24" s="67"/>
      <c r="G24" s="67"/>
      <c r="H24" s="67"/>
      <c r="I24" s="67"/>
      <c r="J24" s="67"/>
      <c r="K24" s="67"/>
      <c r="L24" s="68"/>
      <c r="M24" s="68"/>
    </row>
    <row r="25" spans="1:15" x14ac:dyDescent="0.2">
      <c r="A25" s="66">
        <v>8</v>
      </c>
      <c r="B25" s="266" t="str">
        <f>IF('START HERE'!B46="","",'START HERE'!B46)</f>
        <v/>
      </c>
      <c r="C25" s="62"/>
      <c r="D25" s="63"/>
      <c r="E25" s="267"/>
      <c r="F25" s="63" t="str">
        <f t="shared" si="2"/>
        <v/>
      </c>
      <c r="G25" s="63" t="str">
        <f t="shared" si="3"/>
        <v/>
      </c>
      <c r="H25" s="63" t="str">
        <f>IF(C25="","",ROUND(C25*E25*'START HERE'!C46,2))</f>
        <v/>
      </c>
      <c r="I25" s="63" t="str">
        <f t="shared" si="0"/>
        <v/>
      </c>
      <c r="J25" s="63" t="str">
        <f>IF(D25="","",ROUND(D25*E25*'START HERE'!D46,2))</f>
        <v/>
      </c>
      <c r="K25" s="63" t="str">
        <f t="shared" si="1"/>
        <v/>
      </c>
      <c r="L25" s="65"/>
      <c r="M25" s="65"/>
    </row>
    <row r="26" spans="1:15" ht="13.5" thickBot="1" x14ac:dyDescent="0.25">
      <c r="A26" s="66"/>
      <c r="B26" s="265" t="str">
        <f>IF('START HERE'!B47="","",'START HERE'!B47)</f>
        <v/>
      </c>
      <c r="C26" s="280"/>
      <c r="D26" s="67"/>
      <c r="E26" s="268" t="str">
        <f>IF(C26="","",E25*(C26-1))</f>
        <v/>
      </c>
      <c r="F26" s="67"/>
      <c r="G26" s="67"/>
      <c r="H26" s="67"/>
      <c r="I26" s="67"/>
      <c r="J26" s="67"/>
      <c r="K26" s="67"/>
      <c r="L26" s="68"/>
      <c r="M26" s="68"/>
    </row>
    <row r="27" spans="1:15" x14ac:dyDescent="0.2">
      <c r="A27" s="69">
        <v>9</v>
      </c>
      <c r="B27" s="266" t="str">
        <f>IF('START HERE'!B48="","",'START HERE'!B48)</f>
        <v/>
      </c>
      <c r="C27" s="62"/>
      <c r="D27" s="63"/>
      <c r="E27" s="267"/>
      <c r="F27" s="63" t="str">
        <f t="shared" si="2"/>
        <v/>
      </c>
      <c r="G27" s="63" t="str">
        <f t="shared" si="3"/>
        <v/>
      </c>
      <c r="H27" s="63" t="str">
        <f>IF(C27="","",ROUND(C27*E27*'START HERE'!C48,2))</f>
        <v/>
      </c>
      <c r="I27" s="63" t="str">
        <f t="shared" si="0"/>
        <v/>
      </c>
      <c r="J27" s="63" t="str">
        <f>IF(D27="","",ROUND(D27*E27*'START HERE'!D48,2))</f>
        <v/>
      </c>
      <c r="K27" s="63" t="str">
        <f t="shared" si="1"/>
        <v/>
      </c>
      <c r="L27" s="65"/>
      <c r="M27" s="65"/>
    </row>
    <row r="28" spans="1:15" ht="13.5" thickBot="1" x14ac:dyDescent="0.25">
      <c r="A28" s="70"/>
      <c r="B28" s="265" t="str">
        <f>IF('START HERE'!B49="","",'START HERE'!B49)</f>
        <v/>
      </c>
      <c r="C28" s="280"/>
      <c r="D28" s="67"/>
      <c r="E28" s="268" t="str">
        <f>IF(C28="","",E27*(C28-1))</f>
        <v/>
      </c>
      <c r="F28" s="67"/>
      <c r="G28" s="67"/>
      <c r="H28" s="67"/>
      <c r="I28" s="67"/>
      <c r="J28" s="67"/>
      <c r="K28" s="67"/>
      <c r="L28" s="68"/>
      <c r="M28" s="68"/>
    </row>
    <row r="29" spans="1:15" x14ac:dyDescent="0.2">
      <c r="A29" s="69">
        <v>10</v>
      </c>
      <c r="B29" s="266" t="str">
        <f>IF('START HERE'!B50="","",'START HERE'!B50)</f>
        <v/>
      </c>
      <c r="C29" s="62"/>
      <c r="D29" s="63"/>
      <c r="E29" s="267"/>
      <c r="F29" s="63" t="str">
        <f t="shared" si="2"/>
        <v/>
      </c>
      <c r="G29" s="63" t="str">
        <f t="shared" si="3"/>
        <v/>
      </c>
      <c r="H29" s="63" t="str">
        <f>IF(C29="","",ROUND(C29*E29*'START HERE'!C50,2))</f>
        <v/>
      </c>
      <c r="I29" s="63" t="str">
        <f t="shared" si="0"/>
        <v/>
      </c>
      <c r="J29" s="63" t="str">
        <f>IF(D29="","",ROUND(D29*E29*'START HERE'!D50,2))</f>
        <v/>
      </c>
      <c r="K29" s="63" t="str">
        <f t="shared" si="1"/>
        <v/>
      </c>
      <c r="L29" s="65"/>
      <c r="M29" s="65"/>
      <c r="N29" s="71"/>
      <c r="O29" s="71"/>
    </row>
    <row r="30" spans="1:15" ht="13.5" thickBot="1" x14ac:dyDescent="0.25">
      <c r="A30" s="70"/>
      <c r="B30" s="265" t="str">
        <f>IF('START HERE'!B51="","",'START HERE'!B51)</f>
        <v/>
      </c>
      <c r="C30" s="280"/>
      <c r="D30" s="67"/>
      <c r="E30" s="268" t="str">
        <f>IF(C30="","",E29*(C30-1))</f>
        <v/>
      </c>
      <c r="F30" s="67"/>
      <c r="G30" s="67"/>
      <c r="H30" s="67"/>
      <c r="I30" s="67"/>
      <c r="J30" s="67"/>
      <c r="K30" s="67"/>
      <c r="L30" s="68"/>
      <c r="M30" s="68"/>
      <c r="N30" s="72"/>
      <c r="O30" s="71"/>
    </row>
    <row r="31" spans="1:15" x14ac:dyDescent="0.2">
      <c r="A31" s="69">
        <v>11</v>
      </c>
      <c r="B31" s="266" t="str">
        <f>IF('START HERE'!B52="","",'START HERE'!B52)</f>
        <v/>
      </c>
      <c r="C31" s="62"/>
      <c r="D31" s="63"/>
      <c r="E31" s="267"/>
      <c r="F31" s="63" t="str">
        <f t="shared" si="2"/>
        <v/>
      </c>
      <c r="G31" s="63" t="str">
        <f t="shared" si="3"/>
        <v/>
      </c>
      <c r="H31" s="63" t="str">
        <f>IF(C31="","",ROUND(C31*E31*'START HERE'!C52,2))</f>
        <v/>
      </c>
      <c r="I31" s="63" t="str">
        <f t="shared" si="0"/>
        <v/>
      </c>
      <c r="J31" s="63" t="str">
        <f>IF(D31="","",ROUND(D31*E31*'START HERE'!D52,2))</f>
        <v/>
      </c>
      <c r="K31" s="63" t="str">
        <f t="shared" si="1"/>
        <v/>
      </c>
      <c r="L31" s="65"/>
      <c r="M31" s="65"/>
      <c r="N31" s="71"/>
      <c r="O31" s="72"/>
    </row>
    <row r="32" spans="1:15" ht="13.5" thickBot="1" x14ac:dyDescent="0.25">
      <c r="A32" s="70"/>
      <c r="B32" s="265" t="str">
        <f>IF('START HERE'!B53="","",'START HERE'!B53)</f>
        <v/>
      </c>
      <c r="C32" s="280"/>
      <c r="D32" s="67"/>
      <c r="E32" s="268" t="str">
        <f>IF(C32="","",E31*(C32-1))</f>
        <v/>
      </c>
      <c r="F32" s="67"/>
      <c r="G32" s="67"/>
      <c r="H32" s="67"/>
      <c r="I32" s="67"/>
      <c r="J32" s="67"/>
      <c r="K32" s="67"/>
      <c r="L32" s="68"/>
      <c r="M32" s="68"/>
      <c r="N32" s="71"/>
      <c r="O32" s="71"/>
    </row>
    <row r="33" spans="1:19" x14ac:dyDescent="0.2">
      <c r="A33" s="66">
        <v>12</v>
      </c>
      <c r="B33" s="266" t="str">
        <f>IF('START HERE'!B54="","",'START HERE'!B54)</f>
        <v/>
      </c>
      <c r="C33" s="62"/>
      <c r="D33" s="63"/>
      <c r="E33" s="267"/>
      <c r="F33" s="63" t="str">
        <f t="shared" si="2"/>
        <v/>
      </c>
      <c r="G33" s="63" t="str">
        <f t="shared" si="3"/>
        <v/>
      </c>
      <c r="H33" s="63" t="str">
        <f>IF(C33="","",ROUND(C33*E33*'START HERE'!C54,2))</f>
        <v/>
      </c>
      <c r="I33" s="63" t="str">
        <f t="shared" si="0"/>
        <v/>
      </c>
      <c r="J33" s="63" t="str">
        <f>IF(D33="","",ROUND(D33*E33*'START HERE'!D54,2))</f>
        <v/>
      </c>
      <c r="K33" s="63" t="str">
        <f t="shared" si="1"/>
        <v/>
      </c>
      <c r="L33" s="65"/>
      <c r="M33" s="65"/>
      <c r="N33" s="71"/>
      <c r="O33" s="71"/>
    </row>
    <row r="34" spans="1:19" ht="13.5" thickBot="1" x14ac:dyDescent="0.25">
      <c r="A34" s="70"/>
      <c r="B34" s="265" t="str">
        <f>IF('START HERE'!B55="","",'START HERE'!B55)</f>
        <v/>
      </c>
      <c r="C34" s="280"/>
      <c r="D34" s="67"/>
      <c r="E34" s="268" t="str">
        <f>IF(C34="","",E33*(C34-1))</f>
        <v/>
      </c>
      <c r="F34" s="67"/>
      <c r="G34" s="67"/>
      <c r="H34" s="67"/>
      <c r="I34" s="67"/>
      <c r="J34" s="67"/>
      <c r="K34" s="67"/>
      <c r="L34" s="68"/>
      <c r="M34" s="68"/>
      <c r="N34" s="72"/>
      <c r="O34" s="72"/>
    </row>
    <row r="35" spans="1:19" x14ac:dyDescent="0.2">
      <c r="A35" s="66">
        <v>13</v>
      </c>
      <c r="B35" s="266" t="str">
        <f>IF('START HERE'!B56="","",'START HERE'!B56)</f>
        <v/>
      </c>
      <c r="C35" s="62"/>
      <c r="D35" s="63"/>
      <c r="E35" s="267"/>
      <c r="F35" s="63" t="str">
        <f t="shared" si="2"/>
        <v/>
      </c>
      <c r="G35" s="63" t="str">
        <f t="shared" si="3"/>
        <v/>
      </c>
      <c r="H35" s="63" t="str">
        <f>IF(C35="","",ROUND(C35*E35*'START HERE'!C56,2))</f>
        <v/>
      </c>
      <c r="I35" s="63" t="str">
        <f t="shared" si="0"/>
        <v/>
      </c>
      <c r="J35" s="63" t="str">
        <f>IF(D35="","",ROUND(D35*E35*'START HERE'!D56,2))</f>
        <v/>
      </c>
      <c r="K35" s="63" t="str">
        <f t="shared" si="1"/>
        <v/>
      </c>
      <c r="L35" s="65"/>
      <c r="M35" s="65"/>
      <c r="N35" s="71"/>
      <c r="O35" s="71"/>
    </row>
    <row r="36" spans="1:19" ht="13.5" thickBot="1" x14ac:dyDescent="0.25">
      <c r="A36" s="70"/>
      <c r="B36" s="265" t="str">
        <f>IF('START HERE'!B57="","",'START HERE'!B57)</f>
        <v/>
      </c>
      <c r="C36" s="280"/>
      <c r="D36" s="67"/>
      <c r="E36" s="268" t="str">
        <f>IF(C36="","",E35*(C36-1))</f>
        <v/>
      </c>
      <c r="F36" s="67"/>
      <c r="G36" s="67"/>
      <c r="H36" s="67"/>
      <c r="I36" s="67"/>
      <c r="J36" s="67"/>
      <c r="K36" s="67"/>
      <c r="L36" s="68"/>
      <c r="M36" s="68"/>
      <c r="N36" s="72"/>
      <c r="O36" s="71"/>
    </row>
    <row r="37" spans="1:19" x14ac:dyDescent="0.2">
      <c r="A37" s="66">
        <v>14</v>
      </c>
      <c r="B37" s="266" t="str">
        <f>IF('START HERE'!B58="","",'START HERE'!B58)</f>
        <v/>
      </c>
      <c r="C37" s="62"/>
      <c r="D37" s="63"/>
      <c r="E37" s="267"/>
      <c r="F37" s="63" t="str">
        <f t="shared" si="2"/>
        <v/>
      </c>
      <c r="G37" s="63" t="str">
        <f t="shared" si="3"/>
        <v/>
      </c>
      <c r="H37" s="63" t="str">
        <f>IF(C37="","",ROUND(C37*E37*'START HERE'!C58,2))</f>
        <v/>
      </c>
      <c r="I37" s="63" t="str">
        <f t="shared" si="0"/>
        <v/>
      </c>
      <c r="J37" s="63" t="str">
        <f>IF(D37="","",ROUND(D37*E37*'START HERE'!D58,2))</f>
        <v/>
      </c>
      <c r="K37" s="63" t="str">
        <f t="shared" si="1"/>
        <v/>
      </c>
      <c r="L37" s="65"/>
      <c r="M37" s="65"/>
      <c r="N37" s="73" t="s">
        <v>118</v>
      </c>
      <c r="O37" s="71"/>
    </row>
    <row r="38" spans="1:19" ht="13.5" customHeight="1" thickBot="1" x14ac:dyDescent="0.25">
      <c r="A38" s="70"/>
      <c r="B38" s="265" t="str">
        <f>IF('START HERE'!B59="","",'START HERE'!B59)</f>
        <v/>
      </c>
      <c r="C38" s="280"/>
      <c r="D38" s="67"/>
      <c r="E38" s="268" t="str">
        <f>IF(C38="","",E37*(C38-1))</f>
        <v/>
      </c>
      <c r="F38" s="67"/>
      <c r="G38" s="67"/>
      <c r="H38" s="67"/>
      <c r="I38" s="67"/>
      <c r="J38" s="67"/>
      <c r="K38" s="67"/>
      <c r="L38" s="68"/>
      <c r="M38" s="68"/>
      <c r="N38" s="72"/>
      <c r="O38" s="71"/>
    </row>
    <row r="39" spans="1:19" ht="13.5" customHeight="1" x14ac:dyDescent="0.2">
      <c r="A39" s="66">
        <v>15</v>
      </c>
      <c r="B39" s="266" t="str">
        <f>IF('START HERE'!B60="","",'START HERE'!B60)</f>
        <v/>
      </c>
      <c r="C39" s="62"/>
      <c r="D39" s="63"/>
      <c r="E39" s="267"/>
      <c r="F39" s="63" t="str">
        <f t="shared" si="2"/>
        <v/>
      </c>
      <c r="G39" s="63" t="str">
        <f t="shared" si="3"/>
        <v/>
      </c>
      <c r="H39" s="63" t="str">
        <f>IF(C39="","",ROUND(C39*E39*'START HERE'!C60,2))</f>
        <v/>
      </c>
      <c r="I39" s="63" t="str">
        <f t="shared" si="0"/>
        <v/>
      </c>
      <c r="J39" s="63" t="str">
        <f>IF(D39="","",ROUND(D39*E39*'START HERE'!D60,2))</f>
        <v/>
      </c>
      <c r="K39" s="63" t="str">
        <f t="shared" si="1"/>
        <v/>
      </c>
      <c r="L39" s="65"/>
      <c r="M39" s="65"/>
      <c r="N39" s="71"/>
      <c r="O39" s="71"/>
    </row>
    <row r="40" spans="1:19" ht="13.5" customHeight="1" thickBot="1" x14ac:dyDescent="0.25">
      <c r="A40" s="70"/>
      <c r="B40" s="265" t="str">
        <f>IF('START HERE'!B61="","",'START HERE'!B61)</f>
        <v/>
      </c>
      <c r="C40" s="280"/>
      <c r="D40" s="67"/>
      <c r="E40" s="268" t="str">
        <f>IF(C40="","",E39*(C40-1))</f>
        <v/>
      </c>
      <c r="F40" s="67"/>
      <c r="G40" s="67"/>
      <c r="H40" s="67"/>
      <c r="I40" s="67"/>
      <c r="J40" s="67"/>
      <c r="K40" s="67"/>
      <c r="L40" s="68"/>
      <c r="M40" s="68"/>
      <c r="N40" s="71"/>
      <c r="O40" s="71"/>
    </row>
    <row r="41" spans="1:19" ht="13.5" customHeight="1" x14ac:dyDescent="0.2">
      <c r="A41" s="66">
        <v>16</v>
      </c>
      <c r="B41" s="266" t="str">
        <f>IF('START HERE'!B62="","",'START HERE'!B62)</f>
        <v/>
      </c>
      <c r="C41" s="62"/>
      <c r="D41" s="63"/>
      <c r="E41" s="267"/>
      <c r="F41" s="63" t="str">
        <f t="shared" si="2"/>
        <v/>
      </c>
      <c r="G41" s="63" t="str">
        <f t="shared" si="3"/>
        <v/>
      </c>
      <c r="H41" s="63" t="str">
        <f>IF(C41="","",ROUND(C41*E41*'START HERE'!C62,2))</f>
        <v/>
      </c>
      <c r="I41" s="63" t="str">
        <f t="shared" si="0"/>
        <v/>
      </c>
      <c r="J41" s="63" t="str">
        <f>IF(D41="","",ROUND(D41*E41*'START HERE'!D62,2))</f>
        <v/>
      </c>
      <c r="K41" s="63" t="str">
        <f t="shared" si="1"/>
        <v/>
      </c>
      <c r="L41" s="65"/>
      <c r="M41" s="65"/>
      <c r="N41" s="74"/>
      <c r="O41" s="75"/>
    </row>
    <row r="42" spans="1:19" ht="13.5" customHeight="1" thickBot="1" x14ac:dyDescent="0.25">
      <c r="A42" s="70"/>
      <c r="B42" s="265" t="str">
        <f>IF('START HERE'!B63="","",'START HERE'!B63)</f>
        <v/>
      </c>
      <c r="C42" s="280"/>
      <c r="D42" s="67"/>
      <c r="E42" s="268" t="str">
        <f>IF(C42="","",E41*(C42-1))</f>
        <v/>
      </c>
      <c r="F42" s="67"/>
      <c r="G42" s="67"/>
      <c r="H42" s="67"/>
      <c r="I42" s="67"/>
      <c r="J42" s="67"/>
      <c r="K42" s="67"/>
      <c r="L42" s="68"/>
      <c r="M42" s="68"/>
      <c r="N42" s="76"/>
      <c r="O42" s="77"/>
    </row>
    <row r="43" spans="1:19" ht="13.5" customHeight="1" x14ac:dyDescent="0.2">
      <c r="A43" s="66">
        <v>17</v>
      </c>
      <c r="B43" s="266" t="str">
        <f>IF('START HERE'!B64="","",'START HERE'!B64)</f>
        <v/>
      </c>
      <c r="C43" s="62"/>
      <c r="D43" s="63"/>
      <c r="E43" s="267"/>
      <c r="F43" s="63" t="str">
        <f t="shared" si="2"/>
        <v/>
      </c>
      <c r="G43" s="63" t="str">
        <f t="shared" si="3"/>
        <v/>
      </c>
      <c r="H43" s="63" t="str">
        <f>IF(C43="","",ROUND(C43*E43*'START HERE'!C64,2))</f>
        <v/>
      </c>
      <c r="I43" s="63" t="str">
        <f t="shared" si="0"/>
        <v/>
      </c>
      <c r="J43" s="63" t="str">
        <f>IF(D43="","",ROUND(D43*E43*'START HERE'!D64,2))</f>
        <v/>
      </c>
      <c r="K43" s="63" t="str">
        <f t="shared" si="1"/>
        <v/>
      </c>
      <c r="L43" s="65"/>
      <c r="M43" s="65"/>
      <c r="N43" s="77"/>
      <c r="O43" s="77"/>
    </row>
    <row r="44" spans="1:19" ht="13.5" customHeight="1" thickBot="1" x14ac:dyDescent="0.25">
      <c r="A44" s="70"/>
      <c r="B44" s="265" t="str">
        <f>IF('START HERE'!B65="","",'START HERE'!B65)</f>
        <v/>
      </c>
      <c r="C44" s="280"/>
      <c r="D44" s="67"/>
      <c r="E44" s="268" t="str">
        <f>IF(C44="","",E43*(C44-1))</f>
        <v/>
      </c>
      <c r="F44" s="67"/>
      <c r="G44" s="67"/>
      <c r="H44" s="67"/>
      <c r="I44" s="67"/>
      <c r="J44" s="67"/>
      <c r="K44" s="67"/>
      <c r="L44" s="68"/>
      <c r="M44" s="68"/>
      <c r="N44" s="76"/>
      <c r="O44" s="77"/>
    </row>
    <row r="45" spans="1:19" x14ac:dyDescent="0.2">
      <c r="A45" s="66">
        <v>18</v>
      </c>
      <c r="B45" s="266" t="str">
        <f>IF('START HERE'!B66="","",'START HERE'!B66)</f>
        <v/>
      </c>
      <c r="C45" s="62"/>
      <c r="D45" s="63"/>
      <c r="E45" s="267"/>
      <c r="F45" s="63" t="str">
        <f t="shared" si="2"/>
        <v/>
      </c>
      <c r="G45" s="63" t="str">
        <f t="shared" si="3"/>
        <v/>
      </c>
      <c r="H45" s="63" t="str">
        <f>IF(C45="","",ROUND(C45*E45*'START HERE'!C66,2))</f>
        <v/>
      </c>
      <c r="I45" s="63" t="str">
        <f t="shared" si="0"/>
        <v/>
      </c>
      <c r="J45" s="63" t="str">
        <f>IF(D45="","",ROUND(D45*E45*'START HERE'!D66,2))</f>
        <v/>
      </c>
      <c r="K45" s="63" t="str">
        <f t="shared" si="1"/>
        <v/>
      </c>
      <c r="L45" s="65"/>
      <c r="M45" s="65"/>
      <c r="N45" s="76"/>
      <c r="O45" s="77"/>
      <c r="S45" s="78"/>
    </row>
    <row r="46" spans="1:19" ht="13.5" customHeight="1" thickBot="1" x14ac:dyDescent="0.25">
      <c r="A46" s="70"/>
      <c r="B46" s="265" t="str">
        <f>IF('START HERE'!B67="","",'START HERE'!B67)</f>
        <v/>
      </c>
      <c r="C46" s="280"/>
      <c r="D46" s="67"/>
      <c r="E46" s="268" t="str">
        <f>IF(C46="","",E45*(C46-1))</f>
        <v/>
      </c>
      <c r="F46" s="67"/>
      <c r="G46" s="67"/>
      <c r="H46" s="67"/>
      <c r="I46" s="67"/>
      <c r="J46" s="67"/>
      <c r="K46" s="67"/>
      <c r="L46" s="68"/>
      <c r="M46" s="68"/>
      <c r="N46" s="76"/>
      <c r="O46" s="79"/>
      <c r="S46" s="78"/>
    </row>
    <row r="47" spans="1:19" ht="13.5" customHeight="1" x14ac:dyDescent="0.2">
      <c r="A47" s="66">
        <v>19</v>
      </c>
      <c r="B47" s="266" t="str">
        <f>IF('START HERE'!B68="","",'START HERE'!B68)</f>
        <v/>
      </c>
      <c r="C47" s="62"/>
      <c r="D47" s="63"/>
      <c r="E47" s="267"/>
      <c r="F47" s="63" t="str">
        <f t="shared" si="2"/>
        <v/>
      </c>
      <c r="G47" s="63" t="str">
        <f t="shared" si="3"/>
        <v/>
      </c>
      <c r="H47" s="63" t="str">
        <f>IF(C47="","",ROUND(C47*E47*'START HERE'!C68,2))</f>
        <v/>
      </c>
      <c r="I47" s="63" t="str">
        <f t="shared" si="0"/>
        <v/>
      </c>
      <c r="J47" s="63" t="str">
        <f>IF(D47="","",ROUND(D47*E47*'START HERE'!D68,2))</f>
        <v/>
      </c>
      <c r="K47" s="63" t="str">
        <f t="shared" si="1"/>
        <v/>
      </c>
      <c r="L47" s="65"/>
      <c r="M47" s="65"/>
      <c r="N47" s="80"/>
      <c r="O47" s="79"/>
      <c r="S47" s="78"/>
    </row>
    <row r="48" spans="1:19" ht="13.5" customHeight="1" thickBot="1" x14ac:dyDescent="0.25">
      <c r="A48" s="70"/>
      <c r="B48" s="265" t="str">
        <f>IF('START HERE'!B69="","",'START HERE'!B69)</f>
        <v/>
      </c>
      <c r="C48" s="280"/>
      <c r="D48" s="67"/>
      <c r="E48" s="268" t="str">
        <f>IF(C48="","",E47*(C48-1))</f>
        <v/>
      </c>
      <c r="F48" s="67"/>
      <c r="G48" s="67"/>
      <c r="H48" s="67"/>
      <c r="I48" s="67"/>
      <c r="J48" s="67"/>
      <c r="K48" s="67"/>
      <c r="L48" s="68"/>
      <c r="M48" s="68"/>
      <c r="N48" s="76"/>
      <c r="O48" s="79"/>
      <c r="S48" s="78"/>
    </row>
    <row r="49" spans="1:19" ht="13.5" customHeight="1" x14ac:dyDescent="0.2">
      <c r="A49" s="66">
        <v>20</v>
      </c>
      <c r="B49" s="266" t="str">
        <f>IF('START HERE'!B70="","",'START HERE'!B70)</f>
        <v/>
      </c>
      <c r="C49" s="62"/>
      <c r="D49" s="63"/>
      <c r="E49" s="267"/>
      <c r="F49" s="63" t="str">
        <f t="shared" si="2"/>
        <v/>
      </c>
      <c r="G49" s="63" t="str">
        <f t="shared" si="3"/>
        <v/>
      </c>
      <c r="H49" s="63" t="str">
        <f>IF(C49="","",ROUND(C49*E49*'START HERE'!C70,2))</f>
        <v/>
      </c>
      <c r="I49" s="63" t="str">
        <f t="shared" si="0"/>
        <v/>
      </c>
      <c r="J49" s="63" t="str">
        <f>IF(D49="","",ROUND(D49*E49*'START HERE'!D70,2))</f>
        <v/>
      </c>
      <c r="K49" s="63" t="str">
        <f t="shared" si="1"/>
        <v/>
      </c>
      <c r="L49" s="65"/>
      <c r="M49" s="65"/>
      <c r="N49" s="77"/>
      <c r="O49" s="77"/>
      <c r="S49" s="78"/>
    </row>
    <row r="50" spans="1:19" ht="13.5" customHeight="1" thickBot="1" x14ac:dyDescent="0.25">
      <c r="A50" s="70"/>
      <c r="B50" s="265" t="str">
        <f>IF('START HERE'!B71="","",'START HERE'!B71)</f>
        <v/>
      </c>
      <c r="C50" s="280"/>
      <c r="D50" s="67"/>
      <c r="E50" s="268" t="str">
        <f>IF(C50="","",E49*(C50-1))</f>
        <v/>
      </c>
      <c r="F50" s="67"/>
      <c r="G50" s="67"/>
      <c r="H50" s="67"/>
      <c r="I50" s="67"/>
      <c r="J50" s="67"/>
      <c r="K50" s="67"/>
      <c r="L50" s="68"/>
      <c r="M50" s="68"/>
      <c r="N50" s="71"/>
      <c r="O50" s="71"/>
      <c r="S50" s="78"/>
    </row>
    <row r="51" spans="1:19" ht="13.5" customHeight="1" x14ac:dyDescent="0.2">
      <c r="A51" s="66">
        <v>21</v>
      </c>
      <c r="B51" s="266" t="str">
        <f>IF('START HERE'!B72="","",'START HERE'!B72)</f>
        <v/>
      </c>
      <c r="C51" s="62"/>
      <c r="D51" s="63"/>
      <c r="E51" s="267"/>
      <c r="F51" s="63" t="str">
        <f t="shared" si="2"/>
        <v/>
      </c>
      <c r="G51" s="63" t="str">
        <f t="shared" si="3"/>
        <v/>
      </c>
      <c r="H51" s="63" t="str">
        <f>IF(C51="","",ROUND(C51*E51*'START HERE'!C72,2))</f>
        <v/>
      </c>
      <c r="I51" s="63" t="str">
        <f t="shared" si="0"/>
        <v/>
      </c>
      <c r="J51" s="63" t="str">
        <f>IF(D51="","",ROUND(D51*E51*'START HERE'!D72,2))</f>
        <v/>
      </c>
      <c r="K51" s="63" t="str">
        <f t="shared" si="1"/>
        <v/>
      </c>
      <c r="L51" s="65"/>
      <c r="M51" s="65"/>
      <c r="N51" s="71"/>
      <c r="O51" s="72"/>
      <c r="S51" s="78"/>
    </row>
    <row r="52" spans="1:19" ht="13.5" customHeight="1" thickBot="1" x14ac:dyDescent="0.25">
      <c r="A52" s="70"/>
      <c r="B52" s="265" t="str">
        <f>IF('START HERE'!B73="","",'START HERE'!B73)</f>
        <v/>
      </c>
      <c r="C52" s="280"/>
      <c r="D52" s="67"/>
      <c r="E52" s="268" t="str">
        <f>IF(C52="","",E51*(C52-1))</f>
        <v/>
      </c>
      <c r="F52" s="67"/>
      <c r="G52" s="67"/>
      <c r="H52" s="67"/>
      <c r="I52" s="67"/>
      <c r="J52" s="67"/>
      <c r="K52" s="67"/>
      <c r="L52" s="68"/>
      <c r="M52" s="68"/>
      <c r="N52" s="71"/>
      <c r="O52" s="72"/>
      <c r="S52" s="78"/>
    </row>
    <row r="53" spans="1:19" ht="13.5" customHeight="1" x14ac:dyDescent="0.2">
      <c r="A53" s="66">
        <v>22</v>
      </c>
      <c r="B53" s="266" t="str">
        <f>IF('START HERE'!B74="","",'START HERE'!B74)</f>
        <v/>
      </c>
      <c r="C53" s="62"/>
      <c r="D53" s="63"/>
      <c r="E53" s="267"/>
      <c r="F53" s="63" t="str">
        <f t="shared" si="2"/>
        <v/>
      </c>
      <c r="G53" s="63" t="str">
        <f t="shared" si="3"/>
        <v/>
      </c>
      <c r="H53" s="63" t="str">
        <f>IF(C53="","",ROUND(C53*E53*'START HERE'!C74,2))</f>
        <v/>
      </c>
      <c r="I53" s="63" t="str">
        <f t="shared" si="0"/>
        <v/>
      </c>
      <c r="J53" s="63" t="str">
        <f>IF(D53="","",ROUND(D53*E53*'START HERE'!D74,2))</f>
        <v/>
      </c>
      <c r="K53" s="63" t="str">
        <f t="shared" si="1"/>
        <v/>
      </c>
      <c r="L53" s="65"/>
      <c r="M53" s="65"/>
      <c r="N53" s="71"/>
      <c r="O53" s="72"/>
      <c r="S53" s="78"/>
    </row>
    <row r="54" spans="1:19" ht="13.5" customHeight="1" thickBot="1" x14ac:dyDescent="0.25">
      <c r="A54" s="70"/>
      <c r="B54" s="265" t="str">
        <f>IF('START HERE'!B75="","",'START HERE'!B75)</f>
        <v/>
      </c>
      <c r="C54" s="280"/>
      <c r="D54" s="67"/>
      <c r="E54" s="268" t="str">
        <f>IF(C54="","",E53*(C54-1))</f>
        <v/>
      </c>
      <c r="F54" s="67"/>
      <c r="G54" s="67"/>
      <c r="H54" s="67"/>
      <c r="I54" s="67"/>
      <c r="J54" s="67"/>
      <c r="K54" s="67"/>
      <c r="L54" s="68"/>
      <c r="M54" s="68"/>
      <c r="N54" s="71"/>
      <c r="O54" s="72"/>
      <c r="S54" s="78"/>
    </row>
    <row r="55" spans="1:19" ht="13.5" customHeight="1" x14ac:dyDescent="0.2">
      <c r="A55" s="66">
        <v>23</v>
      </c>
      <c r="B55" s="266" t="str">
        <f>IF('START HERE'!B76="","",'START HERE'!B76)</f>
        <v/>
      </c>
      <c r="C55" s="62"/>
      <c r="D55" s="63"/>
      <c r="E55" s="267"/>
      <c r="F55" s="63" t="str">
        <f t="shared" si="2"/>
        <v/>
      </c>
      <c r="G55" s="63" t="str">
        <f t="shared" si="3"/>
        <v/>
      </c>
      <c r="H55" s="63" t="str">
        <f>IF(C55="","",ROUND(C55*E55*'START HERE'!C76,2))</f>
        <v/>
      </c>
      <c r="I55" s="63" t="str">
        <f t="shared" si="0"/>
        <v/>
      </c>
      <c r="J55" s="63" t="str">
        <f>IF(D55="","",ROUND(D55*E55*'START HERE'!D76,2))</f>
        <v/>
      </c>
      <c r="K55" s="63" t="str">
        <f t="shared" si="1"/>
        <v/>
      </c>
      <c r="L55" s="68"/>
      <c r="M55" s="68"/>
      <c r="N55" s="71"/>
      <c r="O55" s="72"/>
      <c r="S55" s="78"/>
    </row>
    <row r="56" spans="1:19" ht="13.5" customHeight="1" thickBot="1" x14ac:dyDescent="0.25">
      <c r="A56" s="70"/>
      <c r="B56" s="265" t="str">
        <f>IF('START HERE'!B77="","",'START HERE'!B77)</f>
        <v/>
      </c>
      <c r="C56" s="280"/>
      <c r="D56" s="67"/>
      <c r="E56" s="268" t="str">
        <f>IF(C56="","",E55*(C56-1))</f>
        <v/>
      </c>
      <c r="F56" s="67"/>
      <c r="G56" s="67"/>
      <c r="H56" s="67"/>
      <c r="I56" s="67"/>
      <c r="J56" s="67"/>
      <c r="K56" s="67"/>
      <c r="L56" s="68"/>
      <c r="M56" s="68"/>
      <c r="N56" s="71"/>
      <c r="O56" s="72"/>
      <c r="S56" s="78"/>
    </row>
    <row r="57" spans="1:19" ht="13.5" customHeight="1" x14ac:dyDescent="0.2">
      <c r="A57" s="66">
        <v>24</v>
      </c>
      <c r="B57" s="266" t="str">
        <f>IF('START HERE'!B78="","",'START HERE'!B78)</f>
        <v/>
      </c>
      <c r="C57" s="62"/>
      <c r="D57" s="63"/>
      <c r="E57" s="267"/>
      <c r="F57" s="63" t="str">
        <f t="shared" si="2"/>
        <v/>
      </c>
      <c r="G57" s="63" t="str">
        <f t="shared" si="3"/>
        <v/>
      </c>
      <c r="H57" s="63" t="str">
        <f>IF(C57="","",ROUND(C57*E57*'START HERE'!C78,2))</f>
        <v/>
      </c>
      <c r="I57" s="63" t="str">
        <f t="shared" si="0"/>
        <v/>
      </c>
      <c r="J57" s="63" t="str">
        <f>IF(D57="","",ROUND(D57*E57*'START HERE'!D78,2))</f>
        <v/>
      </c>
      <c r="K57" s="63" t="str">
        <f t="shared" si="1"/>
        <v/>
      </c>
      <c r="L57" s="68"/>
      <c r="M57" s="68"/>
      <c r="N57" s="71"/>
      <c r="O57" s="72"/>
      <c r="S57" s="78"/>
    </row>
    <row r="58" spans="1:19" ht="13.5" customHeight="1" thickBot="1" x14ac:dyDescent="0.25">
      <c r="A58" s="70"/>
      <c r="B58" s="265" t="str">
        <f>IF('START HERE'!B79="","",'START HERE'!B79)</f>
        <v/>
      </c>
      <c r="C58" s="280"/>
      <c r="D58" s="67"/>
      <c r="E58" s="268" t="str">
        <f>IF(C58="","",E57*(C58-1))</f>
        <v/>
      </c>
      <c r="F58" s="67"/>
      <c r="G58" s="67"/>
      <c r="H58" s="67"/>
      <c r="I58" s="67"/>
      <c r="J58" s="67"/>
      <c r="K58" s="67"/>
      <c r="L58" s="68"/>
      <c r="M58" s="68"/>
      <c r="N58" s="71"/>
      <c r="O58" s="72"/>
      <c r="S58" s="78"/>
    </row>
    <row r="59" spans="1:19" ht="13.5" customHeight="1" x14ac:dyDescent="0.2">
      <c r="A59" s="66">
        <v>25</v>
      </c>
      <c r="B59" s="266" t="str">
        <f>IF('START HERE'!B80="","",'START HERE'!B80)</f>
        <v/>
      </c>
      <c r="C59" s="62"/>
      <c r="D59" s="63"/>
      <c r="E59" s="267"/>
      <c r="F59" s="63" t="str">
        <f t="shared" si="2"/>
        <v/>
      </c>
      <c r="G59" s="63" t="str">
        <f t="shared" si="3"/>
        <v/>
      </c>
      <c r="H59" s="63" t="str">
        <f>IF(C59="","",ROUND(C59*E59*'START HERE'!C80,2))</f>
        <v/>
      </c>
      <c r="I59" s="63" t="str">
        <f t="shared" si="0"/>
        <v/>
      </c>
      <c r="J59" s="63" t="str">
        <f>IF(D59="","",ROUND(D59*E59*'START HERE'!D80,2))</f>
        <v/>
      </c>
      <c r="K59" s="63" t="str">
        <f t="shared" si="1"/>
        <v/>
      </c>
      <c r="L59" s="68"/>
      <c r="M59" s="68"/>
      <c r="N59" s="71"/>
      <c r="O59" s="72"/>
      <c r="S59" s="78"/>
    </row>
    <row r="60" spans="1:19" ht="13.5" customHeight="1" thickBot="1" x14ac:dyDescent="0.25">
      <c r="A60" s="70"/>
      <c r="B60" s="265" t="str">
        <f>IF('START HERE'!B81="","",'START HERE'!B81)</f>
        <v/>
      </c>
      <c r="C60" s="280"/>
      <c r="D60" s="67"/>
      <c r="E60" s="268" t="str">
        <f>IF(C60="","",E59*(C60-1))</f>
        <v/>
      </c>
      <c r="F60" s="67"/>
      <c r="G60" s="67"/>
      <c r="H60" s="67"/>
      <c r="I60" s="67"/>
      <c r="J60" s="67"/>
      <c r="K60" s="67"/>
      <c r="L60" s="68"/>
      <c r="M60" s="68"/>
      <c r="N60" s="71"/>
      <c r="O60" s="72"/>
      <c r="S60" s="78"/>
    </row>
    <row r="61" spans="1:19" ht="13.5" customHeight="1" x14ac:dyDescent="0.2">
      <c r="A61" s="66">
        <v>26</v>
      </c>
      <c r="B61" s="266" t="str">
        <f>IF('START HERE'!B82="","",'START HERE'!B82)</f>
        <v/>
      </c>
      <c r="C61" s="62"/>
      <c r="D61" s="63"/>
      <c r="E61" s="267"/>
      <c r="F61" s="63" t="str">
        <f t="shared" si="2"/>
        <v/>
      </c>
      <c r="G61" s="63" t="str">
        <f t="shared" si="3"/>
        <v/>
      </c>
      <c r="H61" s="63" t="str">
        <f>IF(C61="","",ROUND(C61*E61*'START HERE'!C82,2))</f>
        <v/>
      </c>
      <c r="I61" s="63" t="str">
        <f t="shared" si="0"/>
        <v/>
      </c>
      <c r="J61" s="63" t="str">
        <f>IF(D61="","",ROUND(D61*E61*'START HERE'!D82,2))</f>
        <v/>
      </c>
      <c r="K61" s="63" t="str">
        <f t="shared" si="1"/>
        <v/>
      </c>
      <c r="L61" s="68"/>
      <c r="M61" s="68"/>
      <c r="N61" s="71"/>
      <c r="O61" s="72"/>
      <c r="S61" s="78"/>
    </row>
    <row r="62" spans="1:19" ht="13.5" customHeight="1" thickBot="1" x14ac:dyDescent="0.25">
      <c r="A62" s="70"/>
      <c r="B62" s="265" t="str">
        <f>IF('START HERE'!B83="","",'START HERE'!B83)</f>
        <v/>
      </c>
      <c r="C62" s="280"/>
      <c r="D62" s="67"/>
      <c r="E62" s="268" t="str">
        <f>IF(C62="","",E61*(C62-1))</f>
        <v/>
      </c>
      <c r="F62" s="67"/>
      <c r="G62" s="67"/>
      <c r="H62" s="67"/>
      <c r="I62" s="67"/>
      <c r="J62" s="67"/>
      <c r="K62" s="67"/>
      <c r="L62" s="68"/>
      <c r="M62" s="68"/>
      <c r="N62" s="71"/>
      <c r="O62" s="72"/>
      <c r="S62" s="78"/>
    </row>
    <row r="63" spans="1:19" ht="13.5" customHeight="1" x14ac:dyDescent="0.2">
      <c r="A63" s="66">
        <v>27</v>
      </c>
      <c r="B63" s="266" t="str">
        <f>IF('START HERE'!B84="","",'START HERE'!B84)</f>
        <v/>
      </c>
      <c r="C63" s="62"/>
      <c r="D63" s="63"/>
      <c r="E63" s="267"/>
      <c r="F63" s="63" t="str">
        <f t="shared" si="2"/>
        <v/>
      </c>
      <c r="G63" s="63" t="str">
        <f t="shared" si="3"/>
        <v/>
      </c>
      <c r="H63" s="63" t="str">
        <f>IF(C63="","",ROUND(C63*E63*'START HERE'!C84,2))</f>
        <v/>
      </c>
      <c r="I63" s="63" t="str">
        <f t="shared" si="0"/>
        <v/>
      </c>
      <c r="J63" s="63" t="str">
        <f>IF(D63="","",ROUND(D63*E63*'START HERE'!D84,2))</f>
        <v/>
      </c>
      <c r="K63" s="63" t="str">
        <f t="shared" si="1"/>
        <v/>
      </c>
      <c r="L63" s="68"/>
      <c r="M63" s="68"/>
      <c r="N63" s="71"/>
      <c r="O63" s="72"/>
      <c r="S63" s="78"/>
    </row>
    <row r="64" spans="1:19" ht="13.5" customHeight="1" thickBot="1" x14ac:dyDescent="0.25">
      <c r="A64" s="70"/>
      <c r="B64" s="265" t="str">
        <f>IF('START HERE'!B85="","",'START HERE'!B85)</f>
        <v/>
      </c>
      <c r="C64" s="280"/>
      <c r="D64" s="67"/>
      <c r="E64" s="268" t="str">
        <f>IF(C64="","",E63*(C64-1))</f>
        <v/>
      </c>
      <c r="F64" s="67"/>
      <c r="G64" s="67"/>
      <c r="H64" s="67"/>
      <c r="I64" s="67"/>
      <c r="J64" s="67"/>
      <c r="K64" s="67"/>
      <c r="L64" s="68"/>
      <c r="M64" s="68"/>
      <c r="N64" s="71"/>
      <c r="O64" s="72"/>
      <c r="S64" s="78"/>
    </row>
    <row r="65" spans="1:19" ht="13.5" customHeight="1" x14ac:dyDescent="0.2">
      <c r="A65" s="66">
        <v>28</v>
      </c>
      <c r="B65" s="266" t="str">
        <f>IF('START HERE'!B86="","",'START HERE'!B86)</f>
        <v/>
      </c>
      <c r="C65" s="62"/>
      <c r="D65" s="63"/>
      <c r="E65" s="267"/>
      <c r="F65" s="63" t="str">
        <f t="shared" si="2"/>
        <v/>
      </c>
      <c r="G65" s="63" t="str">
        <f t="shared" si="3"/>
        <v/>
      </c>
      <c r="H65" s="63" t="str">
        <f>IF(C65="","",ROUND(C65*E65*'START HERE'!C86,2))</f>
        <v/>
      </c>
      <c r="I65" s="63" t="str">
        <f t="shared" si="0"/>
        <v/>
      </c>
      <c r="J65" s="63" t="str">
        <f>IF(D65="","",ROUND(D65*E65*'START HERE'!D86,2))</f>
        <v/>
      </c>
      <c r="K65" s="63" t="str">
        <f t="shared" si="1"/>
        <v/>
      </c>
      <c r="L65" s="68"/>
      <c r="M65" s="68"/>
      <c r="N65" s="71"/>
      <c r="O65" s="72"/>
      <c r="S65" s="78"/>
    </row>
    <row r="66" spans="1:19" ht="13.5" customHeight="1" thickBot="1" x14ac:dyDescent="0.25">
      <c r="A66" s="70"/>
      <c r="B66" s="265" t="str">
        <f>IF('START HERE'!B87="","",'START HERE'!B87)</f>
        <v/>
      </c>
      <c r="C66" s="280"/>
      <c r="D66" s="67"/>
      <c r="E66" s="268" t="str">
        <f>IF(C66="","",E65*(C66-1))</f>
        <v/>
      </c>
      <c r="F66" s="67"/>
      <c r="G66" s="67"/>
      <c r="H66" s="67"/>
      <c r="I66" s="67"/>
      <c r="J66" s="67"/>
      <c r="K66" s="67"/>
      <c r="L66" s="68"/>
      <c r="M66" s="68"/>
      <c r="N66" s="71"/>
      <c r="O66" s="72"/>
      <c r="S66" s="78"/>
    </row>
    <row r="67" spans="1:19" ht="13.5" customHeight="1" x14ac:dyDescent="0.2">
      <c r="A67" s="66">
        <v>29</v>
      </c>
      <c r="B67" s="266" t="str">
        <f>IF('START HERE'!B88="","",'START HERE'!B88)</f>
        <v/>
      </c>
      <c r="C67" s="62"/>
      <c r="D67" s="63"/>
      <c r="E67" s="267"/>
      <c r="F67" s="63" t="str">
        <f t="shared" si="2"/>
        <v/>
      </c>
      <c r="G67" s="63" t="str">
        <f t="shared" si="3"/>
        <v/>
      </c>
      <c r="H67" s="63" t="str">
        <f>IF(C67="","",ROUND(C67*E67*'START HERE'!C88,2))</f>
        <v/>
      </c>
      <c r="I67" s="63" t="str">
        <f t="shared" si="0"/>
        <v/>
      </c>
      <c r="J67" s="63" t="str">
        <f>IF(D67="","",ROUND(D67*E67*'START HERE'!D88,2))</f>
        <v/>
      </c>
      <c r="K67" s="63" t="str">
        <f t="shared" si="1"/>
        <v/>
      </c>
      <c r="L67" s="68"/>
      <c r="M67" s="68"/>
      <c r="N67" s="71"/>
      <c r="O67" s="72"/>
      <c r="S67" s="78"/>
    </row>
    <row r="68" spans="1:19" ht="13.5" customHeight="1" thickBot="1" x14ac:dyDescent="0.25">
      <c r="A68" s="70"/>
      <c r="B68" s="265" t="str">
        <f>IF('START HERE'!B89="","",'START HERE'!B89)</f>
        <v/>
      </c>
      <c r="C68" s="280"/>
      <c r="D68" s="67"/>
      <c r="E68" s="268" t="str">
        <f>IF(C68="","",E67*(C68-1))</f>
        <v/>
      </c>
      <c r="F68" s="67"/>
      <c r="G68" s="67"/>
      <c r="H68" s="67"/>
      <c r="I68" s="67"/>
      <c r="J68" s="67"/>
      <c r="K68" s="67"/>
      <c r="L68" s="68"/>
      <c r="M68" s="68"/>
      <c r="N68" s="71"/>
      <c r="O68" s="72"/>
      <c r="S68" s="78"/>
    </row>
    <row r="69" spans="1:19" ht="13.5" customHeight="1" x14ac:dyDescent="0.2">
      <c r="A69" s="66">
        <v>30</v>
      </c>
      <c r="B69" s="266" t="str">
        <f>IF('START HERE'!B90="","",'START HERE'!B90)</f>
        <v/>
      </c>
      <c r="C69" s="62"/>
      <c r="D69" s="63"/>
      <c r="E69" s="267"/>
      <c r="F69" s="63" t="str">
        <f t="shared" si="2"/>
        <v/>
      </c>
      <c r="G69" s="63" t="str">
        <f t="shared" si="3"/>
        <v/>
      </c>
      <c r="H69" s="63" t="str">
        <f>IF(C69="","",ROUND(C69*E69*'START HERE'!C90,2))</f>
        <v/>
      </c>
      <c r="I69" s="63" t="str">
        <f t="shared" si="0"/>
        <v/>
      </c>
      <c r="J69" s="63" t="str">
        <f>IF(D69="","",ROUND(D69*E69*'START HERE'!D90,2))</f>
        <v/>
      </c>
      <c r="K69" s="63" t="str">
        <f t="shared" si="1"/>
        <v/>
      </c>
      <c r="L69" s="68"/>
      <c r="M69" s="68"/>
      <c r="N69" s="71"/>
      <c r="O69" s="72"/>
      <c r="S69" s="78"/>
    </row>
    <row r="70" spans="1:19" ht="13.5" thickBot="1" x14ac:dyDescent="0.25">
      <c r="A70" s="70"/>
      <c r="B70" s="265" t="str">
        <f>IF('START HERE'!B91="","",'START HERE'!B91)</f>
        <v/>
      </c>
      <c r="C70" s="280"/>
      <c r="D70" s="67"/>
      <c r="E70" s="268" t="str">
        <f>IF(C70="","",E69*(C70-1))</f>
        <v/>
      </c>
      <c r="F70" s="67"/>
      <c r="G70" s="67"/>
      <c r="H70" s="67"/>
      <c r="I70" s="67"/>
      <c r="J70" s="67"/>
      <c r="K70" s="67"/>
      <c r="L70" s="65"/>
      <c r="M70" s="65"/>
      <c r="N70" s="71"/>
      <c r="O70" s="71"/>
      <c r="S70" s="78"/>
    </row>
    <row r="71" spans="1:19" ht="13.5" thickBot="1" x14ac:dyDescent="0.25">
      <c r="A71" s="81"/>
      <c r="B71" s="82" t="s">
        <v>1</v>
      </c>
      <c r="C71" s="83">
        <f>ROUND(SUM(C11:C70),2)</f>
        <v>0</v>
      </c>
      <c r="D71" s="83">
        <f>ROUND(SUM(D11:D70),2)</f>
        <v>0</v>
      </c>
      <c r="E71" s="269">
        <f>SUM(E11:E70)</f>
        <v>0</v>
      </c>
      <c r="F71" s="83">
        <f t="shared" ref="F71:K71" si="4">ROUND(SUM(F11:F70),2)</f>
        <v>0</v>
      </c>
      <c r="G71" s="83">
        <f t="shared" si="4"/>
        <v>0</v>
      </c>
      <c r="H71" s="83">
        <f t="shared" si="4"/>
        <v>0</v>
      </c>
      <c r="I71" s="83">
        <f t="shared" si="4"/>
        <v>0</v>
      </c>
      <c r="J71" s="83">
        <f t="shared" si="4"/>
        <v>0</v>
      </c>
      <c r="K71" s="83">
        <f t="shared" si="4"/>
        <v>0</v>
      </c>
      <c r="L71" s="84"/>
      <c r="M71" s="84"/>
      <c r="N71" s="71"/>
      <c r="O71" s="71"/>
    </row>
    <row r="72" spans="1:19" x14ac:dyDescent="0.2">
      <c r="A72" s="85"/>
      <c r="B72" s="86"/>
      <c r="C72" s="87"/>
      <c r="D72" s="88"/>
      <c r="E72" s="89"/>
      <c r="F72" s="90"/>
      <c r="G72" s="90"/>
      <c r="H72" s="91"/>
      <c r="I72" s="92"/>
      <c r="J72" s="92"/>
      <c r="K72" s="92"/>
      <c r="L72" s="71"/>
      <c r="M72" s="71"/>
      <c r="N72" s="71"/>
    </row>
    <row r="73" spans="1:19" ht="13.5" thickBot="1" x14ac:dyDescent="0.25">
      <c r="A73" s="93"/>
      <c r="B73" s="94"/>
      <c r="C73" s="95"/>
      <c r="D73" s="95"/>
      <c r="E73" s="96"/>
      <c r="F73" s="97"/>
      <c r="G73" s="97"/>
      <c r="H73" s="98"/>
      <c r="I73" s="92"/>
      <c r="J73" s="92"/>
      <c r="K73" s="92"/>
      <c r="L73" s="71"/>
      <c r="M73" s="71"/>
      <c r="N73" s="71"/>
    </row>
    <row r="74" spans="1:19" ht="12.75" customHeight="1" x14ac:dyDescent="0.2">
      <c r="A74" s="321" t="s">
        <v>39</v>
      </c>
      <c r="B74" s="322"/>
      <c r="C74" s="318">
        <f>'START HERE'!B31</f>
        <v>0</v>
      </c>
      <c r="D74" s="307" t="s">
        <v>40</v>
      </c>
      <c r="E74" s="327"/>
      <c r="F74" s="99"/>
      <c r="G74" s="100"/>
      <c r="I74" s="92"/>
      <c r="J74" s="92"/>
      <c r="K74" s="92"/>
      <c r="L74" s="71"/>
      <c r="M74" s="71"/>
      <c r="N74" s="71"/>
    </row>
    <row r="75" spans="1:19" x14ac:dyDescent="0.2">
      <c r="A75" s="323"/>
      <c r="B75" s="324"/>
      <c r="C75" s="319"/>
      <c r="D75" s="309"/>
      <c r="E75" s="310"/>
      <c r="F75" s="270" t="e">
        <f>E71/'START HERE'!B31</f>
        <v>#DIV/0!</v>
      </c>
      <c r="G75" s="100"/>
      <c r="I75" s="92"/>
      <c r="J75" s="92"/>
      <c r="K75" s="92"/>
      <c r="L75" s="101"/>
      <c r="M75" s="71"/>
      <c r="N75" s="71"/>
    </row>
    <row r="76" spans="1:19" ht="13.5" thickBot="1" x14ac:dyDescent="0.25">
      <c r="A76" s="325"/>
      <c r="B76" s="326"/>
      <c r="C76" s="320"/>
      <c r="D76" s="311"/>
      <c r="E76" s="312"/>
      <c r="F76" s="102"/>
      <c r="G76" s="103"/>
      <c r="I76" s="104"/>
      <c r="J76" s="104"/>
      <c r="K76" s="104"/>
      <c r="L76" s="54"/>
      <c r="M76" s="54"/>
      <c r="N76" s="54"/>
    </row>
    <row r="77" spans="1:19" x14ac:dyDescent="0.2">
      <c r="A77" s="54"/>
      <c r="B77" s="105"/>
      <c r="H77" s="54"/>
      <c r="M77" s="106"/>
    </row>
    <row r="78" spans="1:19" x14ac:dyDescent="0.2">
      <c r="A78" s="107" t="s">
        <v>181</v>
      </c>
      <c r="B78" s="108"/>
      <c r="C78" s="109" t="s">
        <v>19</v>
      </c>
      <c r="D78" s="109" t="s">
        <v>18</v>
      </c>
      <c r="E78" s="110"/>
      <c r="F78" s="111"/>
      <c r="G78" s="111"/>
      <c r="H78" s="111"/>
      <c r="I78" s="112"/>
      <c r="J78" s="112"/>
      <c r="K78" s="112"/>
      <c r="L78" s="113"/>
      <c r="M78" s="106"/>
    </row>
    <row r="79" spans="1:19" x14ac:dyDescent="0.2">
      <c r="A79" s="54"/>
      <c r="B79" s="114" t="s">
        <v>229</v>
      </c>
      <c r="C79" s="115">
        <f>H71</f>
        <v>0</v>
      </c>
      <c r="D79" s="115">
        <f>I71</f>
        <v>0</v>
      </c>
      <c r="F79" s="106"/>
      <c r="G79" s="106"/>
      <c r="H79" s="54"/>
      <c r="I79" s="54"/>
      <c r="J79" s="54"/>
      <c r="K79" s="54"/>
      <c r="M79" s="116"/>
    </row>
    <row r="80" spans="1:19" x14ac:dyDescent="0.2">
      <c r="A80" s="54"/>
      <c r="B80" s="114" t="s">
        <v>230</v>
      </c>
      <c r="C80" s="115">
        <f>J71</f>
        <v>0</v>
      </c>
      <c r="D80" s="115">
        <f>K71</f>
        <v>0</v>
      </c>
      <c r="H80" s="54"/>
      <c r="I80" s="54"/>
      <c r="J80" s="54"/>
      <c r="K80" s="54"/>
    </row>
    <row r="81" spans="1:11" x14ac:dyDescent="0.2">
      <c r="A81" s="54"/>
      <c r="B81" s="105"/>
      <c r="F81" s="106"/>
      <c r="G81" s="106"/>
      <c r="H81" s="54"/>
      <c r="I81" s="54"/>
      <c r="J81" s="54"/>
      <c r="K81" s="54"/>
    </row>
    <row r="82" spans="1:11" x14ac:dyDescent="0.2">
      <c r="A82" s="54"/>
      <c r="B82" s="105"/>
      <c r="H82" s="54"/>
      <c r="I82" s="54"/>
      <c r="J82" s="54"/>
      <c r="K82" s="54"/>
    </row>
    <row r="83" spans="1:11" x14ac:dyDescent="0.2">
      <c r="A83" s="54"/>
      <c r="B83" s="105"/>
      <c r="H83" s="54"/>
      <c r="I83" s="54"/>
      <c r="J83" s="54"/>
      <c r="K83" s="54"/>
    </row>
    <row r="84" spans="1:11" x14ac:dyDescent="0.2">
      <c r="A84" s="54"/>
      <c r="B84" s="105"/>
      <c r="H84" s="54"/>
      <c r="I84" s="54"/>
      <c r="J84" s="54"/>
      <c r="K84" s="54"/>
    </row>
    <row r="85" spans="1:11" x14ac:dyDescent="0.2">
      <c r="A85" s="54"/>
      <c r="B85" s="105"/>
      <c r="H85" s="54"/>
      <c r="I85" s="54" t="s">
        <v>45</v>
      </c>
      <c r="J85" s="54"/>
      <c r="K85" s="54"/>
    </row>
    <row r="86" spans="1:11" x14ac:dyDescent="0.2">
      <c r="A86" s="54"/>
      <c r="B86" s="105"/>
      <c r="H86" s="54"/>
      <c r="I86" s="54"/>
      <c r="J86" s="54"/>
      <c r="K86" s="54"/>
    </row>
    <row r="87" spans="1:11" x14ac:dyDescent="0.2">
      <c r="A87" s="54"/>
      <c r="B87" s="105"/>
      <c r="H87" s="54"/>
      <c r="I87" s="54"/>
      <c r="J87" s="54"/>
      <c r="K87" s="54"/>
    </row>
    <row r="88" spans="1:11" x14ac:dyDescent="0.2">
      <c r="A88" s="54"/>
      <c r="B88" s="105"/>
      <c r="H88" s="54"/>
      <c r="I88" s="54"/>
      <c r="J88" s="54"/>
      <c r="K88" s="54"/>
    </row>
    <row r="89" spans="1:11" x14ac:dyDescent="0.2">
      <c r="A89" s="54"/>
      <c r="B89" s="105"/>
      <c r="H89" s="54"/>
      <c r="I89" s="54"/>
      <c r="J89" s="54"/>
      <c r="K89" s="54"/>
    </row>
    <row r="90" spans="1:11" x14ac:dyDescent="0.2">
      <c r="A90" s="54"/>
      <c r="B90" s="105"/>
      <c r="H90" s="54"/>
      <c r="I90" s="54"/>
      <c r="J90" s="54"/>
      <c r="K90" s="54"/>
    </row>
    <row r="91" spans="1:11" x14ac:dyDescent="0.2">
      <c r="A91" s="54"/>
      <c r="B91" s="105"/>
      <c r="H91" s="54"/>
      <c r="I91" s="54"/>
      <c r="J91" s="54"/>
      <c r="K91" s="54"/>
    </row>
    <row r="92" spans="1:11" x14ac:dyDescent="0.2">
      <c r="A92" s="54"/>
      <c r="B92" s="105"/>
      <c r="H92" s="54"/>
      <c r="I92" s="54"/>
      <c r="J92" s="54"/>
      <c r="K92" s="54"/>
    </row>
    <row r="93" spans="1:11" x14ac:dyDescent="0.2">
      <c r="A93" s="54"/>
      <c r="B93" s="105"/>
      <c r="H93" s="54"/>
      <c r="I93" s="54"/>
      <c r="J93" s="54"/>
      <c r="K93" s="54"/>
    </row>
    <row r="94" spans="1:11" x14ac:dyDescent="0.2">
      <c r="A94" s="54"/>
      <c r="B94" s="105"/>
      <c r="H94" s="54"/>
      <c r="I94" s="54"/>
      <c r="J94" s="54"/>
      <c r="K94" s="54"/>
    </row>
    <row r="95" spans="1:11" x14ac:dyDescent="0.2">
      <c r="A95" s="54"/>
      <c r="B95" s="105"/>
      <c r="I95" s="54"/>
      <c r="J95" s="54"/>
      <c r="K95" s="54"/>
    </row>
    <row r="96" spans="1:11" x14ac:dyDescent="0.2">
      <c r="A96" s="54"/>
      <c r="B96" s="105"/>
      <c r="I96" s="54"/>
      <c r="J96" s="54"/>
      <c r="K96" s="54"/>
    </row>
    <row r="97" spans="1:11" x14ac:dyDescent="0.2">
      <c r="A97" s="54"/>
      <c r="B97" s="105"/>
      <c r="I97" s="54"/>
      <c r="J97" s="54"/>
      <c r="K97" s="54"/>
    </row>
    <row r="98" spans="1:11" x14ac:dyDescent="0.2">
      <c r="A98" s="54"/>
      <c r="B98" s="105"/>
      <c r="I98" s="54"/>
      <c r="J98" s="54"/>
      <c r="K98" s="54"/>
    </row>
    <row r="99" spans="1:11" x14ac:dyDescent="0.2">
      <c r="A99" s="54"/>
      <c r="B99" s="105"/>
      <c r="I99" s="54"/>
      <c r="J99" s="54"/>
      <c r="K99" s="54"/>
    </row>
    <row r="100" spans="1:11" x14ac:dyDescent="0.2">
      <c r="A100" s="54"/>
      <c r="B100" s="105"/>
      <c r="I100" s="54"/>
      <c r="J100" s="54"/>
      <c r="K100" s="54"/>
    </row>
    <row r="101" spans="1:11" x14ac:dyDescent="0.2">
      <c r="A101" s="54"/>
      <c r="B101" s="105"/>
      <c r="I101" s="54"/>
      <c r="J101" s="54"/>
      <c r="K101" s="54"/>
    </row>
    <row r="102" spans="1:11" x14ac:dyDescent="0.2">
      <c r="A102" s="54"/>
      <c r="B102" s="105"/>
      <c r="I102" s="54"/>
      <c r="J102" s="54"/>
      <c r="K102" s="54"/>
    </row>
    <row r="103" spans="1:11" x14ac:dyDescent="0.2">
      <c r="A103" s="54"/>
      <c r="B103" s="105"/>
      <c r="I103" s="54"/>
      <c r="J103" s="54"/>
      <c r="K103" s="54"/>
    </row>
    <row r="104" spans="1:11" x14ac:dyDescent="0.2">
      <c r="A104" s="54"/>
      <c r="B104" s="105"/>
      <c r="I104" s="54"/>
      <c r="J104" s="54"/>
      <c r="K104" s="54"/>
    </row>
    <row r="105" spans="1:11" x14ac:dyDescent="0.2">
      <c r="A105" s="54"/>
      <c r="B105" s="105"/>
      <c r="I105" s="54"/>
      <c r="J105" s="54"/>
      <c r="K105" s="54"/>
    </row>
    <row r="106" spans="1:11" x14ac:dyDescent="0.2">
      <c r="A106" s="54"/>
      <c r="B106" s="105"/>
      <c r="I106" s="54"/>
      <c r="J106" s="54"/>
      <c r="K106" s="54"/>
    </row>
    <row r="107" spans="1:11" x14ac:dyDescent="0.2">
      <c r="A107" s="54"/>
      <c r="B107" s="105"/>
      <c r="I107" s="54"/>
      <c r="J107" s="54"/>
      <c r="K107" s="54"/>
    </row>
    <row r="108" spans="1:11" x14ac:dyDescent="0.2">
      <c r="A108" s="54"/>
      <c r="B108" s="105"/>
      <c r="I108" s="54"/>
      <c r="J108" s="54"/>
      <c r="K108" s="54"/>
    </row>
    <row r="109" spans="1:11" x14ac:dyDescent="0.2">
      <c r="A109" s="54"/>
      <c r="B109" s="105"/>
      <c r="I109" s="54"/>
      <c r="J109" s="54"/>
      <c r="K109" s="54"/>
    </row>
    <row r="110" spans="1:11" x14ac:dyDescent="0.2">
      <c r="A110" s="54"/>
      <c r="B110" s="105"/>
      <c r="I110" s="54"/>
      <c r="J110" s="54"/>
      <c r="K110" s="54"/>
    </row>
    <row r="111" spans="1:11" x14ac:dyDescent="0.2">
      <c r="A111" s="54"/>
      <c r="B111" s="105"/>
      <c r="I111" s="54"/>
      <c r="J111" s="54"/>
      <c r="K111" s="54"/>
    </row>
    <row r="112" spans="1:11" x14ac:dyDescent="0.2">
      <c r="A112" s="54"/>
      <c r="B112" s="105"/>
      <c r="I112" s="54"/>
      <c r="J112" s="54"/>
      <c r="K112" s="54"/>
    </row>
    <row r="113" spans="1:11" x14ac:dyDescent="0.2">
      <c r="A113" s="54"/>
      <c r="B113" s="105"/>
      <c r="I113" s="54"/>
      <c r="J113" s="54"/>
      <c r="K113" s="54"/>
    </row>
    <row r="114" spans="1:11" x14ac:dyDescent="0.2">
      <c r="A114" s="54"/>
      <c r="B114" s="105"/>
      <c r="I114" s="54"/>
      <c r="J114" s="54"/>
      <c r="K114" s="54"/>
    </row>
    <row r="115" spans="1:11" x14ac:dyDescent="0.2">
      <c r="A115" s="54"/>
      <c r="B115" s="105"/>
      <c r="I115" s="54"/>
      <c r="J115" s="54"/>
      <c r="K115" s="54"/>
    </row>
    <row r="116" spans="1:11" x14ac:dyDescent="0.2">
      <c r="A116" s="54"/>
      <c r="B116" s="105"/>
      <c r="I116" s="54"/>
      <c r="J116" s="54"/>
      <c r="K116" s="54"/>
    </row>
    <row r="117" spans="1:11" x14ac:dyDescent="0.2">
      <c r="A117" s="54"/>
      <c r="B117" s="105"/>
      <c r="I117" s="54"/>
      <c r="J117" s="54"/>
      <c r="K117" s="54"/>
    </row>
    <row r="118" spans="1:11" x14ac:dyDescent="0.2">
      <c r="A118" s="54"/>
      <c r="B118" s="105"/>
      <c r="I118" s="54"/>
      <c r="J118" s="54"/>
      <c r="K118" s="54"/>
    </row>
    <row r="119" spans="1:11" x14ac:dyDescent="0.2">
      <c r="A119" s="54"/>
      <c r="B119" s="105"/>
      <c r="I119" s="54"/>
      <c r="J119" s="54"/>
      <c r="K119" s="54"/>
    </row>
    <row r="120" spans="1:11" x14ac:dyDescent="0.2">
      <c r="A120" s="54"/>
      <c r="B120" s="105"/>
      <c r="I120" s="54"/>
      <c r="J120" s="54"/>
      <c r="K120" s="54"/>
    </row>
    <row r="121" spans="1:11" x14ac:dyDescent="0.2">
      <c r="A121" s="54"/>
      <c r="B121" s="105"/>
      <c r="I121" s="54"/>
      <c r="J121" s="54"/>
      <c r="K121" s="54"/>
    </row>
    <row r="122" spans="1:11" x14ac:dyDescent="0.2">
      <c r="A122" s="54"/>
      <c r="B122" s="105"/>
      <c r="I122" s="54"/>
      <c r="J122" s="54"/>
      <c r="K122" s="54"/>
    </row>
    <row r="123" spans="1:11" x14ac:dyDescent="0.2">
      <c r="A123" s="54"/>
      <c r="B123" s="105"/>
      <c r="I123" s="54"/>
      <c r="J123" s="54"/>
      <c r="K123" s="54"/>
    </row>
    <row r="124" spans="1:11" x14ac:dyDescent="0.2">
      <c r="A124" s="54"/>
      <c r="B124" s="105"/>
      <c r="I124" s="54"/>
      <c r="J124" s="54"/>
      <c r="K124" s="54"/>
    </row>
    <row r="125" spans="1:11" x14ac:dyDescent="0.2">
      <c r="A125" s="54"/>
      <c r="B125" s="105"/>
      <c r="I125" s="54"/>
      <c r="J125" s="54"/>
      <c r="K125" s="54"/>
    </row>
    <row r="126" spans="1:11" x14ac:dyDescent="0.2">
      <c r="A126" s="54"/>
      <c r="B126" s="105"/>
      <c r="I126" s="54"/>
      <c r="J126" s="54"/>
      <c r="K126" s="54"/>
    </row>
    <row r="127" spans="1:11" x14ac:dyDescent="0.2">
      <c r="A127" s="54"/>
      <c r="B127" s="105"/>
      <c r="I127" s="54"/>
      <c r="J127" s="54"/>
      <c r="K127" s="54"/>
    </row>
    <row r="128" spans="1:11" x14ac:dyDescent="0.2">
      <c r="A128" s="54"/>
      <c r="B128" s="105"/>
      <c r="I128" s="54"/>
      <c r="J128" s="54"/>
      <c r="K128" s="54"/>
    </row>
    <row r="129" spans="1:11" x14ac:dyDescent="0.2">
      <c r="A129" s="54"/>
      <c r="B129" s="105"/>
      <c r="I129" s="54"/>
      <c r="J129" s="54"/>
      <c r="K129" s="54"/>
    </row>
    <row r="130" spans="1:11" x14ac:dyDescent="0.2">
      <c r="A130" s="54"/>
      <c r="B130" s="105"/>
      <c r="I130" s="54"/>
      <c r="J130" s="54"/>
      <c r="K130" s="54"/>
    </row>
    <row r="131" spans="1:11" x14ac:dyDescent="0.2">
      <c r="A131" s="54"/>
      <c r="B131" s="105"/>
      <c r="I131" s="54"/>
      <c r="J131" s="54"/>
      <c r="K131" s="54"/>
    </row>
    <row r="132" spans="1:11" x14ac:dyDescent="0.2">
      <c r="A132" s="54"/>
      <c r="B132" s="105"/>
      <c r="I132" s="54"/>
      <c r="J132" s="54"/>
      <c r="K132" s="54"/>
    </row>
    <row r="133" spans="1:11" x14ac:dyDescent="0.2">
      <c r="A133" s="54"/>
      <c r="B133" s="105"/>
      <c r="I133" s="54"/>
      <c r="J133" s="54"/>
      <c r="K133" s="54"/>
    </row>
    <row r="134" spans="1:11" x14ac:dyDescent="0.2">
      <c r="A134" s="54"/>
      <c r="B134" s="105"/>
      <c r="I134" s="54"/>
      <c r="J134" s="54"/>
      <c r="K134" s="54"/>
    </row>
    <row r="135" spans="1:11" x14ac:dyDescent="0.2">
      <c r="A135" s="54"/>
      <c r="B135" s="105"/>
      <c r="I135" s="54"/>
      <c r="J135" s="54"/>
      <c r="K135" s="54"/>
    </row>
    <row r="136" spans="1:11" x14ac:dyDescent="0.2">
      <c r="A136" s="54"/>
      <c r="B136" s="105"/>
      <c r="I136" s="54"/>
      <c r="J136" s="54"/>
      <c r="K136" s="54"/>
    </row>
    <row r="137" spans="1:11" x14ac:dyDescent="0.2">
      <c r="A137" s="54"/>
      <c r="B137" s="105"/>
      <c r="I137" s="54"/>
      <c r="J137" s="54"/>
      <c r="K137" s="54"/>
    </row>
    <row r="138" spans="1:11" x14ac:dyDescent="0.2">
      <c r="A138" s="54"/>
      <c r="B138" s="105"/>
      <c r="I138" s="54"/>
      <c r="J138" s="54"/>
      <c r="K138" s="54"/>
    </row>
    <row r="139" spans="1:11" x14ac:dyDescent="0.2">
      <c r="A139" s="54"/>
      <c r="B139" s="105"/>
      <c r="I139" s="54"/>
      <c r="J139" s="54"/>
      <c r="K139" s="54"/>
    </row>
    <row r="140" spans="1:11" x14ac:dyDescent="0.2">
      <c r="A140" s="54"/>
      <c r="B140" s="105"/>
      <c r="I140" s="54"/>
      <c r="J140" s="54"/>
      <c r="K140" s="54"/>
    </row>
    <row r="141" spans="1:11" x14ac:dyDescent="0.2">
      <c r="A141" s="54"/>
      <c r="B141" s="105"/>
    </row>
    <row r="142" spans="1:11" x14ac:dyDescent="0.2">
      <c r="A142" s="54"/>
      <c r="B142" s="105"/>
    </row>
    <row r="143" spans="1:11" x14ac:dyDescent="0.2">
      <c r="A143" s="54"/>
      <c r="B143" s="105"/>
    </row>
    <row r="144" spans="1:11" x14ac:dyDescent="0.2">
      <c r="A144" s="54"/>
      <c r="B144" s="105"/>
    </row>
    <row r="145" spans="1:2" x14ac:dyDescent="0.2">
      <c r="A145" s="54"/>
      <c r="B145" s="105"/>
    </row>
    <row r="146" spans="1:2" x14ac:dyDescent="0.2">
      <c r="A146" s="54"/>
      <c r="B146" s="105"/>
    </row>
    <row r="147" spans="1:2" x14ac:dyDescent="0.2">
      <c r="A147" s="54"/>
      <c r="B147" s="105"/>
    </row>
    <row r="148" spans="1:2" x14ac:dyDescent="0.2">
      <c r="A148" s="54"/>
      <c r="B148" s="117"/>
    </row>
    <row r="149" spans="1:2" x14ac:dyDescent="0.2">
      <c r="A149" s="54"/>
      <c r="B149" s="117"/>
    </row>
    <row r="150" spans="1:2" x14ac:dyDescent="0.2">
      <c r="A150" s="54"/>
      <c r="B150" s="117"/>
    </row>
    <row r="151" spans="1:2" x14ac:dyDescent="0.2">
      <c r="A151" s="54"/>
      <c r="B151" s="117"/>
    </row>
    <row r="152" spans="1:2" x14ac:dyDescent="0.2">
      <c r="A152" s="54"/>
      <c r="B152" s="117"/>
    </row>
    <row r="153" spans="1:2" x14ac:dyDescent="0.2">
      <c r="A153" s="54"/>
      <c r="B153" s="117"/>
    </row>
    <row r="154" spans="1:2" x14ac:dyDescent="0.2">
      <c r="A154" s="54"/>
      <c r="B154" s="117"/>
    </row>
    <row r="155" spans="1:2" x14ac:dyDescent="0.2">
      <c r="A155" s="54"/>
    </row>
    <row r="156" spans="1:2" x14ac:dyDescent="0.2">
      <c r="A156" s="54"/>
    </row>
    <row r="157" spans="1:2" x14ac:dyDescent="0.2">
      <c r="A157" s="54"/>
    </row>
    <row r="158" spans="1:2" x14ac:dyDescent="0.2">
      <c r="A158" s="54"/>
    </row>
    <row r="159" spans="1:2" x14ac:dyDescent="0.2">
      <c r="A159" s="54"/>
    </row>
    <row r="160" spans="1:2" x14ac:dyDescent="0.2">
      <c r="A160" s="54"/>
    </row>
    <row r="161" spans="1:1" x14ac:dyDescent="0.2">
      <c r="A161" s="54"/>
    </row>
    <row r="162" spans="1:1" x14ac:dyDescent="0.2">
      <c r="A162" s="54"/>
    </row>
    <row r="163" spans="1:1" x14ac:dyDescent="0.2">
      <c r="A163" s="54"/>
    </row>
    <row r="164" spans="1:1" x14ac:dyDescent="0.2">
      <c r="A164" s="54"/>
    </row>
    <row r="165" spans="1:1" x14ac:dyDescent="0.2">
      <c r="A165" s="54"/>
    </row>
    <row r="166" spans="1:1" x14ac:dyDescent="0.2">
      <c r="A166" s="54"/>
    </row>
    <row r="167" spans="1:1" x14ac:dyDescent="0.2">
      <c r="A167" s="54"/>
    </row>
    <row r="168" spans="1:1" x14ac:dyDescent="0.2">
      <c r="A168" s="54"/>
    </row>
    <row r="169" spans="1:1" x14ac:dyDescent="0.2">
      <c r="A169" s="54"/>
    </row>
    <row r="170" spans="1:1" x14ac:dyDescent="0.2">
      <c r="A170" s="54"/>
    </row>
    <row r="171" spans="1:1" x14ac:dyDescent="0.2">
      <c r="A171" s="54"/>
    </row>
    <row r="172" spans="1:1" x14ac:dyDescent="0.2">
      <c r="A172" s="54"/>
    </row>
    <row r="173" spans="1:1" x14ac:dyDescent="0.2">
      <c r="A173" s="54"/>
    </row>
    <row r="174" spans="1:1" x14ac:dyDescent="0.2">
      <c r="A174" s="54"/>
    </row>
    <row r="175" spans="1:1" x14ac:dyDescent="0.2">
      <c r="A175" s="54"/>
    </row>
    <row r="176" spans="1:1" x14ac:dyDescent="0.2">
      <c r="A176" s="54"/>
    </row>
    <row r="177" spans="1:1" x14ac:dyDescent="0.2">
      <c r="A177" s="54"/>
    </row>
    <row r="178" spans="1:1" x14ac:dyDescent="0.2">
      <c r="A178" s="54"/>
    </row>
    <row r="179" spans="1:1" x14ac:dyDescent="0.2">
      <c r="A179" s="54"/>
    </row>
    <row r="180" spans="1:1" x14ac:dyDescent="0.2">
      <c r="A180" s="54"/>
    </row>
    <row r="181" spans="1:1" x14ac:dyDescent="0.2">
      <c r="A181" s="54"/>
    </row>
    <row r="182" spans="1:1" x14ac:dyDescent="0.2">
      <c r="A182" s="54"/>
    </row>
    <row r="183" spans="1:1" x14ac:dyDescent="0.2">
      <c r="A183" s="54"/>
    </row>
    <row r="184" spans="1:1" x14ac:dyDescent="0.2">
      <c r="A184" s="54"/>
    </row>
    <row r="185" spans="1:1" x14ac:dyDescent="0.2">
      <c r="A185" s="54"/>
    </row>
    <row r="186" spans="1:1" x14ac:dyDescent="0.2">
      <c r="A186" s="54"/>
    </row>
    <row r="187" spans="1:1" x14ac:dyDescent="0.2">
      <c r="A187" s="54"/>
    </row>
    <row r="188" spans="1:1" x14ac:dyDescent="0.2">
      <c r="A188" s="54"/>
    </row>
    <row r="189" spans="1:1" x14ac:dyDescent="0.2">
      <c r="A189" s="54"/>
    </row>
    <row r="190" spans="1:1" x14ac:dyDescent="0.2">
      <c r="A190" s="54"/>
    </row>
    <row r="191" spans="1:1" x14ac:dyDescent="0.2">
      <c r="A191" s="54"/>
    </row>
    <row r="192" spans="1:1" x14ac:dyDescent="0.2">
      <c r="A192" s="54"/>
    </row>
  </sheetData>
  <sheetProtection password="CBB1" sheet="1" objects="1" scenarios="1"/>
  <protectedRanges>
    <protectedRange sqref="C11:C70 D11:E11 D13:E13 D15:E15 D17:E17 D19:E19 D21:E21 D23:E23 D25:E25 D27:E27 D29:E29 D31:E31 D33:E33 D35:E35 D37:E37 D39:E39 D41:E41 D43:E43 D45:E45 D47:E47 D49:E49" name="Range1"/>
  </protectedRanges>
  <mergeCells count="23">
    <mergeCell ref="M1:O2"/>
    <mergeCell ref="A1:K1"/>
    <mergeCell ref="A2:K2"/>
    <mergeCell ref="A3:K3"/>
    <mergeCell ref="A4:K4"/>
    <mergeCell ref="C74:C76"/>
    <mergeCell ref="A74:B76"/>
    <mergeCell ref="D74:E76"/>
    <mergeCell ref="E8:E10"/>
    <mergeCell ref="H8:H10"/>
    <mergeCell ref="G8:G10"/>
    <mergeCell ref="M15:O17"/>
    <mergeCell ref="I8:I10"/>
    <mergeCell ref="M9:O14"/>
    <mergeCell ref="A8:B10"/>
    <mergeCell ref="C8:C10"/>
    <mergeCell ref="D8:D10"/>
    <mergeCell ref="J8:J10"/>
    <mergeCell ref="K8:K10"/>
    <mergeCell ref="F8:F10"/>
    <mergeCell ref="M3:O8"/>
    <mergeCell ref="A5:K5"/>
    <mergeCell ref="A6:K6"/>
  </mergeCells>
  <phoneticPr fontId="0" type="noConversion"/>
  <printOptions horizontalCentered="1"/>
  <pageMargins left="0.15" right="0.15" top="0.41" bottom="0.25" header="0.3" footer="0.28000000000000003"/>
  <pageSetup scale="6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62"/>
  <sheetViews>
    <sheetView topLeftCell="A10" zoomScaleNormal="100" workbookViewId="0">
      <selection activeCell="E43" sqref="E43"/>
    </sheetView>
  </sheetViews>
  <sheetFormatPr defaultRowHeight="12.75" x14ac:dyDescent="0.2"/>
  <cols>
    <col min="1" max="1" width="3.28515625" style="118" customWidth="1"/>
    <col min="2" max="3" width="11.140625" style="118" customWidth="1"/>
    <col min="4" max="4" width="11.140625" style="134" customWidth="1"/>
    <col min="5" max="5" width="55.5703125" style="134" customWidth="1"/>
    <col min="6" max="8" width="10.7109375" style="118" bestFit="1" customWidth="1"/>
    <col min="9" max="9" width="3.7109375" style="118" customWidth="1"/>
    <col min="10" max="12" width="20.7109375" style="118" customWidth="1"/>
    <col min="13" max="16384" width="9.140625" style="118"/>
  </cols>
  <sheetData>
    <row r="1" spans="1:12" ht="12.75" customHeight="1" x14ac:dyDescent="0.2">
      <c r="A1" s="335" t="str">
        <f>'START HERE'!A92:B92</f>
        <v>Line Item C, Operating Expenses</v>
      </c>
      <c r="B1" s="335"/>
      <c r="C1" s="335"/>
      <c r="D1" s="335"/>
      <c r="E1" s="335"/>
      <c r="F1" s="335"/>
      <c r="G1" s="335"/>
      <c r="H1" s="335"/>
      <c r="J1" s="328" t="s">
        <v>2</v>
      </c>
      <c r="K1" s="329"/>
      <c r="L1" s="330"/>
    </row>
    <row r="2" spans="1:12" ht="13.5" thickBot="1" x14ac:dyDescent="0.25">
      <c r="A2" s="335"/>
      <c r="B2" s="335"/>
      <c r="C2" s="335"/>
      <c r="D2" s="335"/>
      <c r="E2" s="335"/>
      <c r="F2" s="335"/>
      <c r="G2" s="335"/>
      <c r="H2" s="335"/>
      <c r="J2" s="331"/>
      <c r="K2" s="332"/>
      <c r="L2" s="333"/>
    </row>
    <row r="3" spans="1:12" ht="12.75" customHeight="1" x14ac:dyDescent="0.2">
      <c r="A3" s="335">
        <f>'START HERE'!B6</f>
        <v>0</v>
      </c>
      <c r="B3" s="335"/>
      <c r="C3" s="335"/>
      <c r="D3" s="335"/>
      <c r="E3" s="335"/>
      <c r="F3" s="335"/>
      <c r="G3" s="335"/>
      <c r="H3" s="335"/>
      <c r="J3" s="298" t="s">
        <v>223</v>
      </c>
      <c r="K3" s="299"/>
      <c r="L3" s="300"/>
    </row>
    <row r="4" spans="1:12" x14ac:dyDescent="0.2">
      <c r="A4" s="335">
        <f>'START HERE'!B10</f>
        <v>0</v>
      </c>
      <c r="B4" s="335"/>
      <c r="C4" s="335"/>
      <c r="D4" s="335"/>
      <c r="E4" s="335"/>
      <c r="F4" s="335"/>
      <c r="G4" s="335"/>
      <c r="H4" s="335"/>
      <c r="J4" s="301"/>
      <c r="K4" s="302"/>
      <c r="L4" s="303"/>
    </row>
    <row r="5" spans="1:12" x14ac:dyDescent="0.2">
      <c r="A5" s="334">
        <f>'START HERE'!B3</f>
        <v>0</v>
      </c>
      <c r="B5" s="335"/>
      <c r="C5" s="335"/>
      <c r="D5" s="335"/>
      <c r="E5" s="335"/>
      <c r="F5" s="335"/>
      <c r="G5" s="335"/>
      <c r="H5" s="335"/>
      <c r="J5" s="301"/>
      <c r="K5" s="302"/>
      <c r="L5" s="303"/>
    </row>
    <row r="6" spans="1:12" x14ac:dyDescent="0.2">
      <c r="A6" s="336"/>
      <c r="B6" s="336"/>
      <c r="C6" s="336"/>
      <c r="D6" s="336"/>
      <c r="E6" s="336"/>
      <c r="F6" s="336"/>
      <c r="G6" s="336"/>
      <c r="H6" s="336"/>
      <c r="J6" s="301"/>
      <c r="K6" s="302"/>
      <c r="L6" s="303"/>
    </row>
    <row r="7" spans="1:12" x14ac:dyDescent="0.2">
      <c r="A7" s="107" t="s">
        <v>259</v>
      </c>
      <c r="B7" s="110"/>
      <c r="C7" s="110"/>
      <c r="D7" s="111"/>
      <c r="E7" s="111"/>
      <c r="F7" s="112"/>
      <c r="G7" s="112"/>
      <c r="H7" s="120"/>
      <c r="J7" s="301"/>
      <c r="K7" s="302"/>
      <c r="L7" s="303"/>
    </row>
    <row r="8" spans="1:12" x14ac:dyDescent="0.2">
      <c r="A8" s="231"/>
      <c r="B8" s="121" t="s">
        <v>260</v>
      </c>
      <c r="C8" s="122" t="s">
        <v>261</v>
      </c>
      <c r="D8" s="122" t="s">
        <v>262</v>
      </c>
      <c r="E8" s="122" t="s">
        <v>263</v>
      </c>
      <c r="F8" s="123" t="s">
        <v>178</v>
      </c>
      <c r="G8" s="124" t="s">
        <v>19</v>
      </c>
      <c r="H8" s="123" t="s">
        <v>18</v>
      </c>
      <c r="J8" s="301"/>
      <c r="K8" s="302"/>
      <c r="L8" s="303"/>
    </row>
    <row r="9" spans="1:12" x14ac:dyDescent="0.2">
      <c r="A9" s="232"/>
      <c r="B9" s="130">
        <f>'START HERE'!B3</f>
        <v>0</v>
      </c>
      <c r="C9" s="233"/>
      <c r="D9" s="234"/>
      <c r="E9" s="232" t="s">
        <v>264</v>
      </c>
      <c r="F9" s="233" t="str">
        <f>IF(D9="","",C9*D9)</f>
        <v/>
      </c>
      <c r="G9" s="233" t="str">
        <f>IF(D9="","",ROUND(F9-H9,2))</f>
        <v/>
      </c>
      <c r="H9" s="233" t="str">
        <f>IF(D9="","",ROUND(D9*'START HERE'!#REF!,2))</f>
        <v/>
      </c>
      <c r="J9" s="301"/>
      <c r="K9" s="302"/>
      <c r="L9" s="303"/>
    </row>
    <row r="10" spans="1:12" x14ac:dyDescent="0.2">
      <c r="B10" s="119"/>
      <c r="C10" s="119"/>
      <c r="D10" s="119"/>
      <c r="E10" s="119"/>
      <c r="J10" s="301"/>
      <c r="K10" s="302"/>
      <c r="L10" s="303"/>
    </row>
    <row r="11" spans="1:12" x14ac:dyDescent="0.2">
      <c r="A11" s="107" t="s">
        <v>179</v>
      </c>
      <c r="B11" s="110"/>
      <c r="C11" s="110"/>
      <c r="D11" s="111"/>
      <c r="E11" s="111"/>
      <c r="F11" s="112"/>
      <c r="G11" s="112"/>
      <c r="H11" s="120"/>
      <c r="J11" s="301"/>
      <c r="K11" s="302"/>
      <c r="L11" s="303"/>
    </row>
    <row r="12" spans="1:12" s="125" customFormat="1" ht="13.5" thickBot="1" x14ac:dyDescent="0.25">
      <c r="A12" s="231" t="s">
        <v>176</v>
      </c>
      <c r="B12" s="121" t="s">
        <v>14</v>
      </c>
      <c r="C12" s="122" t="s">
        <v>38</v>
      </c>
      <c r="D12" s="122" t="s">
        <v>177</v>
      </c>
      <c r="E12" s="122" t="s">
        <v>12</v>
      </c>
      <c r="F12" s="123" t="s">
        <v>178</v>
      </c>
      <c r="G12" s="124" t="s">
        <v>19</v>
      </c>
      <c r="H12" s="123" t="s">
        <v>18</v>
      </c>
      <c r="J12" s="304"/>
      <c r="K12" s="305"/>
      <c r="L12" s="306"/>
    </row>
    <row r="13" spans="1:12" x14ac:dyDescent="0.2">
      <c r="B13" s="126"/>
      <c r="C13" s="127"/>
      <c r="D13" s="127"/>
      <c r="E13" s="127"/>
      <c r="F13" s="128"/>
      <c r="G13" s="129"/>
      <c r="H13" s="128"/>
    </row>
    <row r="14" spans="1:12" x14ac:dyDescent="0.2">
      <c r="A14" s="231">
        <v>1</v>
      </c>
      <c r="B14" s="130"/>
      <c r="C14" s="131"/>
      <c r="D14" s="131"/>
      <c r="E14" s="131"/>
      <c r="F14" s="132"/>
      <c r="G14" s="133" t="str">
        <f>IF(F14="","",ROUND(F14*'START HERE'!B$93,2))</f>
        <v/>
      </c>
      <c r="H14" s="132" t="str">
        <f>IF(F14="","",ROUND(F14-G14,2))</f>
        <v/>
      </c>
    </row>
    <row r="15" spans="1:12" x14ac:dyDescent="0.2">
      <c r="A15" s="231">
        <v>2</v>
      </c>
      <c r="B15" s="130"/>
      <c r="C15" s="131"/>
      <c r="D15" s="131"/>
      <c r="E15" s="131"/>
      <c r="F15" s="132"/>
      <c r="G15" s="133" t="str">
        <f>IF(F15="","",ROUND(F15*'START HERE'!B$93,2))</f>
        <v/>
      </c>
      <c r="H15" s="132" t="str">
        <f t="shared" ref="H15:H33" si="0">IF(F15="","",ROUND(F15-G15,2))</f>
        <v/>
      </c>
    </row>
    <row r="16" spans="1:12" x14ac:dyDescent="0.2">
      <c r="A16" s="231">
        <v>3</v>
      </c>
      <c r="B16" s="130"/>
      <c r="C16" s="131"/>
      <c r="D16" s="131"/>
      <c r="E16" s="131"/>
      <c r="F16" s="132"/>
      <c r="G16" s="133" t="str">
        <f>IF(F16="","",ROUND(F16*'START HERE'!B$93,2))</f>
        <v/>
      </c>
      <c r="H16" s="132" t="str">
        <f t="shared" si="0"/>
        <v/>
      </c>
    </row>
    <row r="17" spans="1:8" x14ac:dyDescent="0.2">
      <c r="A17" s="231">
        <v>4</v>
      </c>
      <c r="B17" s="130"/>
      <c r="C17" s="131"/>
      <c r="D17" s="131"/>
      <c r="E17" s="131"/>
      <c r="F17" s="132"/>
      <c r="G17" s="133" t="str">
        <f>IF(F17="","",ROUND(F17*'START HERE'!B$93,2))</f>
        <v/>
      </c>
      <c r="H17" s="132" t="str">
        <f t="shared" si="0"/>
        <v/>
      </c>
    </row>
    <row r="18" spans="1:8" x14ac:dyDescent="0.2">
      <c r="A18" s="231">
        <v>5</v>
      </c>
      <c r="B18" s="130"/>
      <c r="C18" s="131"/>
      <c r="D18" s="131"/>
      <c r="E18" s="131"/>
      <c r="F18" s="132"/>
      <c r="G18" s="133" t="str">
        <f>IF(F18="","",ROUND(F18*'START HERE'!B$93,2))</f>
        <v/>
      </c>
      <c r="H18" s="132" t="str">
        <f t="shared" si="0"/>
        <v/>
      </c>
    </row>
    <row r="19" spans="1:8" x14ac:dyDescent="0.2">
      <c r="A19" s="231">
        <v>6</v>
      </c>
      <c r="B19" s="130"/>
      <c r="C19" s="131"/>
      <c r="D19" s="131"/>
      <c r="E19" s="131"/>
      <c r="F19" s="132"/>
      <c r="G19" s="133" t="str">
        <f>IF(F19="","",ROUND(F19*'START HERE'!B$93,2))</f>
        <v/>
      </c>
      <c r="H19" s="132" t="str">
        <f t="shared" si="0"/>
        <v/>
      </c>
    </row>
    <row r="20" spans="1:8" x14ac:dyDescent="0.2">
      <c r="A20" s="231">
        <v>7</v>
      </c>
      <c r="B20" s="130"/>
      <c r="C20" s="131"/>
      <c r="D20" s="131"/>
      <c r="E20" s="131"/>
      <c r="F20" s="132"/>
      <c r="G20" s="133" t="str">
        <f>IF(F20="","",ROUND(F20*'START HERE'!B$93,2))</f>
        <v/>
      </c>
      <c r="H20" s="132" t="str">
        <f t="shared" si="0"/>
        <v/>
      </c>
    </row>
    <row r="21" spans="1:8" x14ac:dyDescent="0.2">
      <c r="A21" s="231">
        <v>8</v>
      </c>
      <c r="B21" s="130"/>
      <c r="C21" s="131"/>
      <c r="D21" s="131"/>
      <c r="E21" s="113"/>
      <c r="F21" s="132"/>
      <c r="G21" s="133" t="str">
        <f>IF(F21="","",ROUND(F21*'START HERE'!B$93,2))</f>
        <v/>
      </c>
      <c r="H21" s="132" t="str">
        <f t="shared" si="0"/>
        <v/>
      </c>
    </row>
    <row r="22" spans="1:8" x14ac:dyDescent="0.2">
      <c r="A22" s="231">
        <v>9</v>
      </c>
      <c r="B22" s="130"/>
      <c r="C22" s="131"/>
      <c r="D22" s="131"/>
      <c r="E22" s="113"/>
      <c r="F22" s="132"/>
      <c r="G22" s="133" t="str">
        <f>IF(F22="","",ROUND(F22*'START HERE'!B$93,2))</f>
        <v/>
      </c>
      <c r="H22" s="132" t="str">
        <f t="shared" si="0"/>
        <v/>
      </c>
    </row>
    <row r="23" spans="1:8" x14ac:dyDescent="0.2">
      <c r="A23" s="231">
        <v>10</v>
      </c>
      <c r="B23" s="130"/>
      <c r="C23" s="131"/>
      <c r="D23" s="131"/>
      <c r="E23" s="113"/>
      <c r="F23" s="132"/>
      <c r="G23" s="133" t="str">
        <f>IF(F23="","",ROUND(F23*'START HERE'!B$93,2))</f>
        <v/>
      </c>
      <c r="H23" s="132" t="str">
        <f t="shared" si="0"/>
        <v/>
      </c>
    </row>
    <row r="24" spans="1:8" x14ac:dyDescent="0.2">
      <c r="A24" s="231">
        <v>11</v>
      </c>
      <c r="B24" s="130"/>
      <c r="C24" s="131"/>
      <c r="D24" s="131"/>
      <c r="E24" s="113"/>
      <c r="F24" s="132"/>
      <c r="G24" s="133" t="str">
        <f>IF(F24="","",ROUND(F24*'START HERE'!B$93,2))</f>
        <v/>
      </c>
      <c r="H24" s="132" t="str">
        <f t="shared" si="0"/>
        <v/>
      </c>
    </row>
    <row r="25" spans="1:8" x14ac:dyDescent="0.2">
      <c r="A25" s="231">
        <v>12</v>
      </c>
      <c r="B25" s="130"/>
      <c r="C25" s="131"/>
      <c r="D25" s="131"/>
      <c r="E25" s="113"/>
      <c r="F25" s="132"/>
      <c r="G25" s="133" t="str">
        <f>IF(F25="","",ROUND(F25*'START HERE'!B$93,2))</f>
        <v/>
      </c>
      <c r="H25" s="132" t="str">
        <f t="shared" si="0"/>
        <v/>
      </c>
    </row>
    <row r="26" spans="1:8" x14ac:dyDescent="0.2">
      <c r="A26" s="231">
        <v>13</v>
      </c>
      <c r="B26" s="130"/>
      <c r="C26" s="131"/>
      <c r="D26" s="131"/>
      <c r="E26" s="113"/>
      <c r="F26" s="132"/>
      <c r="G26" s="133" t="str">
        <f>IF(F26="","",ROUND(F26*'START HERE'!B$93,2))</f>
        <v/>
      </c>
      <c r="H26" s="132" t="str">
        <f t="shared" si="0"/>
        <v/>
      </c>
    </row>
    <row r="27" spans="1:8" x14ac:dyDescent="0.2">
      <c r="A27" s="231">
        <v>14</v>
      </c>
      <c r="B27" s="130"/>
      <c r="C27" s="131"/>
      <c r="D27" s="131"/>
      <c r="E27" s="113"/>
      <c r="F27" s="132"/>
      <c r="G27" s="133" t="str">
        <f>IF(F27="","",ROUND(F27*'START HERE'!B$93,2))</f>
        <v/>
      </c>
      <c r="H27" s="132" t="str">
        <f t="shared" si="0"/>
        <v/>
      </c>
    </row>
    <row r="28" spans="1:8" x14ac:dyDescent="0.2">
      <c r="A28" s="231">
        <v>15</v>
      </c>
      <c r="B28" s="130"/>
      <c r="C28" s="131"/>
      <c r="D28" s="131"/>
      <c r="F28" s="132"/>
      <c r="G28" s="133" t="str">
        <f>IF(F28="","",ROUND(F28*'START HERE'!B$93,2))</f>
        <v/>
      </c>
      <c r="H28" s="132" t="str">
        <f t="shared" si="0"/>
        <v/>
      </c>
    </row>
    <row r="29" spans="1:8" x14ac:dyDescent="0.2">
      <c r="A29" s="231">
        <v>16</v>
      </c>
      <c r="B29" s="130"/>
      <c r="C29" s="131"/>
      <c r="D29" s="131"/>
      <c r="F29" s="132"/>
      <c r="G29" s="133" t="str">
        <f>IF(F29="","",ROUND(F29*'START HERE'!B$93,2))</f>
        <v/>
      </c>
      <c r="H29" s="132" t="str">
        <f t="shared" si="0"/>
        <v/>
      </c>
    </row>
    <row r="30" spans="1:8" x14ac:dyDescent="0.2">
      <c r="A30" s="231">
        <v>17</v>
      </c>
      <c r="B30" s="130"/>
      <c r="C30" s="131"/>
      <c r="D30" s="131"/>
      <c r="F30" s="132"/>
      <c r="G30" s="133" t="str">
        <f>IF(F30="","",ROUND(F30*'START HERE'!B$93,2))</f>
        <v/>
      </c>
      <c r="H30" s="132" t="str">
        <f t="shared" si="0"/>
        <v/>
      </c>
    </row>
    <row r="31" spans="1:8" x14ac:dyDescent="0.2">
      <c r="A31" s="231">
        <v>18</v>
      </c>
      <c r="B31" s="130"/>
      <c r="C31" s="131"/>
      <c r="D31" s="131"/>
      <c r="F31" s="132"/>
      <c r="G31" s="133" t="str">
        <f>IF(F31="","",ROUND(F31*'START HERE'!B$93,2))</f>
        <v/>
      </c>
      <c r="H31" s="132" t="str">
        <f t="shared" si="0"/>
        <v/>
      </c>
    </row>
    <row r="32" spans="1:8" x14ac:dyDescent="0.2">
      <c r="A32" s="231">
        <v>19</v>
      </c>
      <c r="B32" s="130"/>
      <c r="C32" s="131"/>
      <c r="D32" s="131"/>
      <c r="F32" s="132"/>
      <c r="G32" s="133" t="str">
        <f>IF(F32="","",ROUND(F32*'START HERE'!B$93,2))</f>
        <v/>
      </c>
      <c r="H32" s="132" t="str">
        <f t="shared" si="0"/>
        <v/>
      </c>
    </row>
    <row r="33" spans="1:10" x14ac:dyDescent="0.2">
      <c r="A33" s="231">
        <v>20</v>
      </c>
      <c r="B33" s="130"/>
      <c r="C33" s="131"/>
      <c r="F33" s="132"/>
      <c r="G33" s="133" t="str">
        <f>IF(F33="","",ROUND(F33*'START HERE'!B$93,2))</f>
        <v/>
      </c>
      <c r="H33" s="132" t="str">
        <f t="shared" si="0"/>
        <v/>
      </c>
    </row>
    <row r="34" spans="1:10" x14ac:dyDescent="0.2">
      <c r="B34" s="130"/>
      <c r="C34" s="131"/>
      <c r="F34" s="132"/>
      <c r="G34" s="133"/>
      <c r="H34" s="132"/>
    </row>
    <row r="35" spans="1:10" x14ac:dyDescent="0.2">
      <c r="A35" s="107" t="s">
        <v>180</v>
      </c>
      <c r="B35" s="110"/>
      <c r="C35" s="110"/>
      <c r="D35" s="111"/>
      <c r="E35" s="111"/>
      <c r="F35" s="112"/>
      <c r="G35" s="112"/>
      <c r="H35" s="120"/>
    </row>
    <row r="36" spans="1:10" x14ac:dyDescent="0.2">
      <c r="A36" s="232" t="s">
        <v>176</v>
      </c>
      <c r="B36" s="121" t="s">
        <v>14</v>
      </c>
      <c r="C36" s="122" t="s">
        <v>38</v>
      </c>
      <c r="D36" s="122" t="s">
        <v>177</v>
      </c>
      <c r="E36" s="122" t="s">
        <v>12</v>
      </c>
      <c r="F36" s="123" t="s">
        <v>178</v>
      </c>
      <c r="G36" s="124" t="s">
        <v>19</v>
      </c>
      <c r="H36" s="123" t="s">
        <v>18</v>
      </c>
    </row>
    <row r="37" spans="1:10" x14ac:dyDescent="0.2">
      <c r="B37" s="126"/>
      <c r="C37" s="127"/>
      <c r="D37" s="127"/>
      <c r="E37" s="127"/>
      <c r="F37" s="128"/>
      <c r="G37" s="129"/>
      <c r="H37" s="128"/>
    </row>
    <row r="38" spans="1:10" x14ac:dyDescent="0.2">
      <c r="A38" s="231">
        <v>1</v>
      </c>
      <c r="B38" s="130"/>
      <c r="C38" s="131"/>
      <c r="D38" s="131"/>
      <c r="E38" s="131"/>
      <c r="F38" s="132"/>
      <c r="G38" s="133" t="str">
        <f>IF(F38="","",ROUND(F38*'START HERE'!B$93*'Lines A and B'!F$75,2))</f>
        <v/>
      </c>
      <c r="H38" s="132" t="str">
        <f>IF(F38="","",ROUND((F38*'Lines A and B'!F$75)-G38,2))</f>
        <v/>
      </c>
      <c r="J38" s="135"/>
    </row>
    <row r="39" spans="1:10" x14ac:dyDescent="0.2">
      <c r="A39" s="231">
        <v>2</v>
      </c>
      <c r="B39" s="130"/>
      <c r="C39" s="131"/>
      <c r="D39" s="131"/>
      <c r="E39" s="131"/>
      <c r="F39" s="132"/>
      <c r="G39" s="133" t="str">
        <f>IF(F39="","",ROUND(F39*'START HERE'!B$93*'Lines A and B'!F$75,2))</f>
        <v/>
      </c>
      <c r="H39" s="132" t="str">
        <f>IF(F39="","",ROUND((F39*'Lines A and B'!F$75)-G39,2))</f>
        <v/>
      </c>
      <c r="J39" s="135"/>
    </row>
    <row r="40" spans="1:10" x14ac:dyDescent="0.2">
      <c r="A40" s="231">
        <v>3</v>
      </c>
      <c r="B40" s="130"/>
      <c r="C40" s="131"/>
      <c r="D40" s="131"/>
      <c r="E40" s="131"/>
      <c r="F40" s="132"/>
      <c r="G40" s="133" t="str">
        <f>IF(F40="","",ROUND(F40*'START HERE'!B$93*'Lines A and B'!F$75,2))</f>
        <v/>
      </c>
      <c r="H40" s="132" t="str">
        <f>IF(F40="","",ROUND((F40*'Lines A and B'!F$75)-G40,2))</f>
        <v/>
      </c>
    </row>
    <row r="41" spans="1:10" x14ac:dyDescent="0.2">
      <c r="A41" s="231">
        <v>4</v>
      </c>
      <c r="B41" s="130"/>
      <c r="C41" s="131"/>
      <c r="D41" s="131"/>
      <c r="E41" s="131"/>
      <c r="F41" s="132"/>
      <c r="G41" s="133" t="str">
        <f>IF(F41="","",ROUND(F41*'START HERE'!B$93*'Lines A and B'!F$75,2))</f>
        <v/>
      </c>
      <c r="H41" s="262" t="str">
        <f>IF(F41="","",ROUND((F41*'Lines A and B'!F$75)-G41,2))</f>
        <v/>
      </c>
    </row>
    <row r="42" spans="1:10" x14ac:dyDescent="0.2">
      <c r="A42" s="231">
        <v>5</v>
      </c>
      <c r="B42" s="130"/>
      <c r="C42" s="131"/>
      <c r="D42" s="131"/>
      <c r="E42" s="131"/>
      <c r="F42" s="132"/>
      <c r="G42" s="133" t="str">
        <f>IF(F42="","",ROUND(F42*'START HERE'!B$93*'Lines A and B'!F$75,2))</f>
        <v/>
      </c>
      <c r="H42" s="132" t="str">
        <f>IF(F42="","",ROUND((F42*'Lines A and B'!F$75)-G42,2))</f>
        <v/>
      </c>
    </row>
    <row r="43" spans="1:10" x14ac:dyDescent="0.2">
      <c r="A43" s="231">
        <v>6</v>
      </c>
      <c r="B43" s="130"/>
      <c r="C43" s="131"/>
      <c r="D43" s="131"/>
      <c r="E43" s="131"/>
      <c r="F43" s="132"/>
      <c r="G43" s="133" t="str">
        <f>IF(F43="","",ROUND(F43*'START HERE'!B$93*'Lines A and B'!F$75,2))</f>
        <v/>
      </c>
      <c r="H43" s="132" t="str">
        <f>IF(F43="","",ROUND((F43*'Lines A and B'!F$75)-G43,2))</f>
        <v/>
      </c>
    </row>
    <row r="44" spans="1:10" x14ac:dyDescent="0.2">
      <c r="A44" s="231">
        <v>7</v>
      </c>
      <c r="B44" s="130"/>
      <c r="C44" s="131"/>
      <c r="D44" s="131"/>
      <c r="E44" s="131"/>
      <c r="F44" s="132"/>
      <c r="G44" s="133" t="str">
        <f>IF(F44="","",ROUND(F44*'START HERE'!B$93*'Lines A and B'!F$75,2))</f>
        <v/>
      </c>
      <c r="H44" s="132" t="str">
        <f>IF(F44="","",ROUND((F44*'Lines A and B'!F$75)-G44,2))</f>
        <v/>
      </c>
    </row>
    <row r="45" spans="1:10" x14ac:dyDescent="0.2">
      <c r="A45" s="231">
        <v>8</v>
      </c>
      <c r="B45" s="130"/>
      <c r="C45" s="131"/>
      <c r="D45" s="131"/>
      <c r="E45" s="113"/>
      <c r="F45" s="132"/>
      <c r="G45" s="133" t="str">
        <f>IF(F45="","",ROUND(F45*'START HERE'!B$93*'Lines A and B'!F$75,2))</f>
        <v/>
      </c>
      <c r="H45" s="132" t="str">
        <f>IF(F45="","",ROUND((F45*'Lines A and B'!F$75)-G45,2))</f>
        <v/>
      </c>
    </row>
    <row r="46" spans="1:10" x14ac:dyDescent="0.2">
      <c r="A46" s="231">
        <v>9</v>
      </c>
      <c r="B46" s="130"/>
      <c r="C46" s="131"/>
      <c r="D46" s="131"/>
      <c r="E46" s="113"/>
      <c r="F46" s="132"/>
      <c r="G46" s="133" t="str">
        <f>IF(F46="","",ROUND(F46*'START HERE'!B$93*'Lines A and B'!F$75,2))</f>
        <v/>
      </c>
      <c r="H46" s="132" t="str">
        <f>IF(F46="","",ROUND((F46*'Lines A and B'!F$75)-G46,2))</f>
        <v/>
      </c>
    </row>
    <row r="47" spans="1:10" x14ac:dyDescent="0.2">
      <c r="A47" s="231">
        <v>10</v>
      </c>
      <c r="B47" s="130"/>
      <c r="C47" s="131"/>
      <c r="D47" s="131"/>
      <c r="E47" s="113"/>
      <c r="F47" s="132"/>
      <c r="G47" s="133" t="str">
        <f>IF(F47="","",ROUND(F47*'START HERE'!B$93*'Lines A and B'!F$75,2))</f>
        <v/>
      </c>
      <c r="H47" s="132" t="str">
        <f>IF(F47="","",ROUND((F47*'Lines A and B'!F$75)-G47,2))</f>
        <v/>
      </c>
    </row>
    <row r="48" spans="1:10" x14ac:dyDescent="0.2">
      <c r="A48" s="231">
        <v>11</v>
      </c>
      <c r="B48" s="130"/>
      <c r="C48" s="131"/>
      <c r="D48" s="131"/>
      <c r="E48" s="113"/>
      <c r="F48" s="132"/>
      <c r="G48" s="133" t="str">
        <f>IF(F48="","",ROUND(F48*'START HERE'!B$93*'Lines A and B'!F$75,2))</f>
        <v/>
      </c>
      <c r="H48" s="132" t="str">
        <f>IF(F48="","",ROUND((F48*'Lines A and B'!F$75)-G48,2))</f>
        <v/>
      </c>
    </row>
    <row r="49" spans="1:8" x14ac:dyDescent="0.2">
      <c r="A49" s="231">
        <v>12</v>
      </c>
      <c r="B49" s="130"/>
      <c r="C49" s="131"/>
      <c r="D49" s="131"/>
      <c r="E49" s="113"/>
      <c r="F49" s="132"/>
      <c r="G49" s="133" t="str">
        <f>IF(F49="","",ROUND(F49*'START HERE'!B$93*'Lines A and B'!F$75,2))</f>
        <v/>
      </c>
      <c r="H49" s="132" t="str">
        <f>IF(F49="","",ROUND((F49*'Lines A and B'!F$75)-G49,2))</f>
        <v/>
      </c>
    </row>
    <row r="50" spans="1:8" x14ac:dyDescent="0.2">
      <c r="A50" s="231">
        <v>13</v>
      </c>
      <c r="B50" s="130"/>
      <c r="C50" s="131"/>
      <c r="D50" s="131"/>
      <c r="E50" s="113"/>
      <c r="F50" s="132"/>
      <c r="G50" s="133" t="str">
        <f>IF(F50="","",ROUND(F50*'START HERE'!B$93*'Lines A and B'!F$75,2))</f>
        <v/>
      </c>
      <c r="H50" s="132" t="str">
        <f>IF(F50="","",ROUND((F50*'Lines A and B'!F$75)-G50,2))</f>
        <v/>
      </c>
    </row>
    <row r="51" spans="1:8" x14ac:dyDescent="0.2">
      <c r="A51" s="231">
        <v>14</v>
      </c>
      <c r="B51" s="130"/>
      <c r="C51" s="131"/>
      <c r="D51" s="131"/>
      <c r="E51" s="113"/>
      <c r="F51" s="132"/>
      <c r="G51" s="133" t="str">
        <f>IF(F51="","",ROUND(F51*'START HERE'!B$93*'Lines A and B'!F$75,2))</f>
        <v/>
      </c>
      <c r="H51" s="132" t="str">
        <f>IF(F51="","",ROUND((F51*'Lines A and B'!F$75)-G51,2))</f>
        <v/>
      </c>
    </row>
    <row r="52" spans="1:8" x14ac:dyDescent="0.2">
      <c r="A52" s="231">
        <v>15</v>
      </c>
      <c r="B52" s="130"/>
      <c r="C52" s="131"/>
      <c r="D52" s="131"/>
      <c r="E52" s="113"/>
      <c r="F52" s="132"/>
      <c r="G52" s="133" t="str">
        <f>IF(F52="","",ROUND(F52*'START HERE'!B$93*'Lines A and B'!F$75,2))</f>
        <v/>
      </c>
      <c r="H52" s="132" t="str">
        <f>IF(F52="","",ROUND((F52*'Lines A and B'!F$75)-G52,2))</f>
        <v/>
      </c>
    </row>
    <row r="53" spans="1:8" x14ac:dyDescent="0.2">
      <c r="A53" s="231">
        <v>16</v>
      </c>
      <c r="B53" s="130"/>
      <c r="C53" s="131"/>
      <c r="D53" s="131"/>
      <c r="E53" s="113"/>
      <c r="F53" s="132"/>
      <c r="G53" s="133" t="str">
        <f>IF(F53="","",ROUND(F53*'START HERE'!B$93*'Lines A and B'!F$75,2))</f>
        <v/>
      </c>
      <c r="H53" s="132" t="str">
        <f>IF(F53="","",ROUND((F53*'Lines A and B'!F$75)-G53,2))</f>
        <v/>
      </c>
    </row>
    <row r="54" spans="1:8" x14ac:dyDescent="0.2">
      <c r="A54" s="231">
        <v>17</v>
      </c>
      <c r="B54" s="130"/>
      <c r="C54" s="131"/>
      <c r="D54" s="131"/>
      <c r="E54" s="113"/>
      <c r="F54" s="132"/>
      <c r="G54" s="133" t="str">
        <f>IF(F54="","",ROUND(F54*'START HERE'!B$93*'Lines A and B'!F$75,2))</f>
        <v/>
      </c>
      <c r="H54" s="132" t="str">
        <f>IF(F54="","",ROUND((F54*'Lines A and B'!F$75)-G54,2))</f>
        <v/>
      </c>
    </row>
    <row r="55" spans="1:8" x14ac:dyDescent="0.2">
      <c r="A55" s="231">
        <v>18</v>
      </c>
      <c r="B55" s="130"/>
      <c r="C55" s="131"/>
      <c r="D55" s="131"/>
      <c r="E55" s="113"/>
      <c r="F55" s="132"/>
      <c r="G55" s="133" t="str">
        <f>IF(F55="","",ROUND(F55*'START HERE'!B$93*'Lines A and B'!F$75,2))</f>
        <v/>
      </c>
      <c r="H55" s="132" t="str">
        <f>IF(F55="","",ROUND((F55*'Lines A and B'!F$75)-G55,2))</f>
        <v/>
      </c>
    </row>
    <row r="56" spans="1:8" x14ac:dyDescent="0.2">
      <c r="A56" s="231">
        <v>19</v>
      </c>
      <c r="B56" s="130"/>
      <c r="C56" s="131"/>
      <c r="D56" s="131"/>
      <c r="E56" s="113"/>
      <c r="F56" s="132"/>
      <c r="G56" s="133" t="str">
        <f>IF(F56="","",ROUND(F56*'START HERE'!B$93*'Lines A and B'!F$75,2))</f>
        <v/>
      </c>
      <c r="H56" s="132" t="str">
        <f>IF(F56="","",ROUND((F56*'Lines A and B'!F$75)-G56,2))</f>
        <v/>
      </c>
    </row>
    <row r="57" spans="1:8" x14ac:dyDescent="0.2">
      <c r="A57" s="231">
        <v>20</v>
      </c>
      <c r="B57" s="130"/>
      <c r="C57" s="131"/>
      <c r="D57" s="131"/>
      <c r="E57" s="113"/>
      <c r="F57" s="132"/>
      <c r="G57" s="133" t="str">
        <f>IF(F57="","",ROUND(F57*'START HERE'!B$93*'Lines A and B'!F$75,2))</f>
        <v/>
      </c>
      <c r="H57" s="132" t="str">
        <f>IF(F57="","",ROUND((F57*'Lines A and B'!F$75)-G57,2))</f>
        <v/>
      </c>
    </row>
    <row r="59" spans="1:8" x14ac:dyDescent="0.2">
      <c r="A59" s="107" t="s">
        <v>181</v>
      </c>
      <c r="B59" s="110"/>
      <c r="C59" s="110"/>
      <c r="D59" s="111"/>
      <c r="E59" s="111"/>
      <c r="F59" s="112"/>
      <c r="G59" s="136" t="s">
        <v>19</v>
      </c>
      <c r="H59" s="137" t="s">
        <v>18</v>
      </c>
    </row>
    <row r="60" spans="1:8" x14ac:dyDescent="0.2">
      <c r="E60" s="138" t="s">
        <v>182</v>
      </c>
      <c r="G60" s="133">
        <f>SUM(G14:G33,G9)</f>
        <v>0</v>
      </c>
      <c r="H60" s="133">
        <f>SUM(H14:H33,H9)</f>
        <v>0</v>
      </c>
    </row>
    <row r="61" spans="1:8" x14ac:dyDescent="0.2">
      <c r="E61" s="138" t="s">
        <v>183</v>
      </c>
      <c r="G61" s="133">
        <f>SUM(G38:G57)</f>
        <v>0</v>
      </c>
      <c r="H61" s="133">
        <f>SUM(H38:H57)</f>
        <v>0</v>
      </c>
    </row>
    <row r="62" spans="1:8" x14ac:dyDescent="0.2">
      <c r="E62" s="139" t="s">
        <v>184</v>
      </c>
      <c r="G62" s="133">
        <f>SUM(G60:G61)</f>
        <v>0</v>
      </c>
      <c r="H62" s="133">
        <f>SUM(H60:H61)</f>
        <v>0</v>
      </c>
    </row>
  </sheetData>
  <sheetProtection password="CBB1" sheet="1" objects="1" scenarios="1"/>
  <protectedRanges>
    <protectedRange sqref="B14:F33 B38:F57" name="Range1"/>
  </protectedRanges>
  <mergeCells count="8">
    <mergeCell ref="A5:H5"/>
    <mergeCell ref="A6:H6"/>
    <mergeCell ref="J3:L12"/>
    <mergeCell ref="J1:L2"/>
    <mergeCell ref="A1:H1"/>
    <mergeCell ref="A2:H2"/>
    <mergeCell ref="A3:H3"/>
    <mergeCell ref="A4:H4"/>
  </mergeCells>
  <phoneticPr fontId="0" type="noConversion"/>
  <printOptions horizontalCentered="1"/>
  <pageMargins left="0.75" right="0.75" top="0.5" bottom="0.5" header="0.5" footer="0.5"/>
  <pageSetup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59"/>
  <sheetViews>
    <sheetView workbookViewId="0">
      <selection activeCell="L12" sqref="L12"/>
    </sheetView>
  </sheetViews>
  <sheetFormatPr defaultRowHeight="12.75" x14ac:dyDescent="0.2"/>
  <cols>
    <col min="1" max="1" width="3.28515625" style="236" customWidth="1"/>
    <col min="2" max="2" width="11.140625" style="254" customWidth="1"/>
    <col min="3" max="4" width="11.140625" style="236" customWidth="1"/>
    <col min="5" max="5" width="55.5703125" style="236" customWidth="1"/>
    <col min="6" max="8" width="10.7109375" style="236" bestFit="1" customWidth="1"/>
    <col min="9" max="9" width="3.5703125" style="236" customWidth="1"/>
    <col min="10" max="12" width="20.7109375" style="236" customWidth="1"/>
    <col min="13" max="16384" width="9.140625" style="236"/>
  </cols>
  <sheetData>
    <row r="1" spans="1:12" ht="12.75" customHeight="1" x14ac:dyDescent="0.2">
      <c r="A1" s="338" t="str">
        <f>'START HERE'!A94:B94</f>
        <v>Line Item D, Equipment</v>
      </c>
      <c r="B1" s="338"/>
      <c r="C1" s="338"/>
      <c r="D1" s="338"/>
      <c r="E1" s="338"/>
      <c r="F1" s="338"/>
      <c r="G1" s="338"/>
      <c r="H1" s="338"/>
      <c r="J1" s="348" t="s">
        <v>2</v>
      </c>
      <c r="K1" s="349"/>
      <c r="L1" s="350"/>
    </row>
    <row r="2" spans="1:12" ht="13.5" thickBot="1" x14ac:dyDescent="0.25">
      <c r="A2" s="338"/>
      <c r="B2" s="338"/>
      <c r="C2" s="338"/>
      <c r="D2" s="338"/>
      <c r="E2" s="338"/>
      <c r="F2" s="338"/>
      <c r="G2" s="338"/>
      <c r="H2" s="338"/>
      <c r="J2" s="351"/>
      <c r="K2" s="352"/>
      <c r="L2" s="353"/>
    </row>
    <row r="3" spans="1:12" ht="12.75" customHeight="1" x14ac:dyDescent="0.2">
      <c r="A3" s="338">
        <f>'START HERE'!B6</f>
        <v>0</v>
      </c>
      <c r="B3" s="338"/>
      <c r="C3" s="338"/>
      <c r="D3" s="338"/>
      <c r="E3" s="338"/>
      <c r="F3" s="338"/>
      <c r="G3" s="338"/>
      <c r="H3" s="338"/>
      <c r="J3" s="339" t="s">
        <v>326</v>
      </c>
      <c r="K3" s="340"/>
      <c r="L3" s="341"/>
    </row>
    <row r="4" spans="1:12" x14ac:dyDescent="0.2">
      <c r="A4" s="338">
        <f>'START HERE'!B10</f>
        <v>0</v>
      </c>
      <c r="B4" s="338"/>
      <c r="C4" s="338"/>
      <c r="D4" s="338"/>
      <c r="E4" s="338"/>
      <c r="F4" s="338"/>
      <c r="G4" s="338"/>
      <c r="H4" s="338"/>
      <c r="J4" s="342"/>
      <c r="K4" s="343"/>
      <c r="L4" s="344"/>
    </row>
    <row r="5" spans="1:12" x14ac:dyDescent="0.2">
      <c r="A5" s="337">
        <f>'START HERE'!B3</f>
        <v>0</v>
      </c>
      <c r="B5" s="338"/>
      <c r="C5" s="338"/>
      <c r="D5" s="338"/>
      <c r="E5" s="338"/>
      <c r="F5" s="338"/>
      <c r="G5" s="338"/>
      <c r="H5" s="338"/>
      <c r="J5" s="342"/>
      <c r="K5" s="343"/>
      <c r="L5" s="344"/>
    </row>
    <row r="6" spans="1:12" x14ac:dyDescent="0.2">
      <c r="A6" s="338"/>
      <c r="B6" s="338"/>
      <c r="C6" s="338"/>
      <c r="D6" s="338"/>
      <c r="E6" s="338"/>
      <c r="F6" s="338"/>
      <c r="G6" s="338"/>
      <c r="H6" s="338"/>
      <c r="J6" s="342"/>
      <c r="K6" s="343"/>
      <c r="L6" s="344"/>
    </row>
    <row r="7" spans="1:12" x14ac:dyDescent="0.2">
      <c r="A7" s="260"/>
      <c r="B7" s="256"/>
      <c r="C7" s="256"/>
      <c r="E7" s="263"/>
      <c r="F7" s="263"/>
      <c r="G7" s="263"/>
      <c r="H7" s="263"/>
      <c r="J7" s="342"/>
      <c r="K7" s="343"/>
      <c r="L7" s="344"/>
    </row>
    <row r="8" spans="1:12" x14ac:dyDescent="0.2">
      <c r="A8" s="237" t="s">
        <v>179</v>
      </c>
      <c r="B8" s="238"/>
      <c r="C8" s="238"/>
      <c r="D8" s="239"/>
      <c r="E8" s="239"/>
      <c r="F8" s="240"/>
      <c r="G8" s="240"/>
      <c r="H8" s="241"/>
      <c r="J8" s="342"/>
      <c r="K8" s="343"/>
      <c r="L8" s="344"/>
    </row>
    <row r="9" spans="1:12" ht="13.5" thickBot="1" x14ac:dyDescent="0.25">
      <c r="A9" s="242" t="s">
        <v>176</v>
      </c>
      <c r="B9" s="243" t="s">
        <v>14</v>
      </c>
      <c r="C9" s="244" t="s">
        <v>38</v>
      </c>
      <c r="D9" s="244" t="s">
        <v>177</v>
      </c>
      <c r="E9" s="244" t="s">
        <v>12</v>
      </c>
      <c r="F9" s="245" t="s">
        <v>178</v>
      </c>
      <c r="G9" s="246" t="s">
        <v>19</v>
      </c>
      <c r="H9" s="245" t="s">
        <v>18</v>
      </c>
      <c r="J9" s="345"/>
      <c r="K9" s="346"/>
      <c r="L9" s="347"/>
    </row>
    <row r="10" spans="1:12" x14ac:dyDescent="0.2">
      <c r="B10" s="249"/>
      <c r="C10" s="250"/>
      <c r="D10" s="250"/>
      <c r="E10" s="250"/>
      <c r="F10" s="251"/>
      <c r="G10" s="252"/>
      <c r="H10" s="251"/>
    </row>
    <row r="11" spans="1:12" x14ac:dyDescent="0.2">
      <c r="A11" s="242">
        <v>1</v>
      </c>
      <c r="B11" s="248"/>
      <c r="C11" s="253"/>
      <c r="D11" s="253"/>
      <c r="E11" s="253"/>
      <c r="F11" s="254"/>
      <c r="G11" s="235" t="str">
        <f>IF(F11="","",ROUND(F11*'START HERE'!B$95,2))</f>
        <v/>
      </c>
      <c r="H11" s="254" t="str">
        <f>IF(F11="","",ROUND(F11-G11,2))</f>
        <v/>
      </c>
    </row>
    <row r="12" spans="1:12" x14ac:dyDescent="0.2">
      <c r="A12" s="242">
        <v>2</v>
      </c>
      <c r="B12" s="248"/>
      <c r="C12" s="253"/>
      <c r="D12" s="253"/>
      <c r="E12" s="253"/>
      <c r="F12" s="254"/>
      <c r="G12" s="235" t="str">
        <f>IF(F12="","",ROUND(F12*'START HERE'!B$95,2))</f>
        <v/>
      </c>
      <c r="H12" s="254" t="str">
        <f t="shared" ref="H12:H30" si="0">IF(F12="","",ROUND(F12-G12,2))</f>
        <v/>
      </c>
    </row>
    <row r="13" spans="1:12" x14ac:dyDescent="0.2">
      <c r="A13" s="242">
        <v>3</v>
      </c>
      <c r="B13" s="248"/>
      <c r="C13" s="253"/>
      <c r="D13" s="253"/>
      <c r="E13" s="253"/>
      <c r="F13" s="254"/>
      <c r="G13" s="235" t="str">
        <f>IF(F13="","",ROUND(F13*'START HERE'!B$95,2))</f>
        <v/>
      </c>
      <c r="H13" s="254" t="str">
        <f t="shared" si="0"/>
        <v/>
      </c>
    </row>
    <row r="14" spans="1:12" x14ac:dyDescent="0.2">
      <c r="A14" s="242">
        <v>4</v>
      </c>
      <c r="B14" s="248"/>
      <c r="C14" s="253"/>
      <c r="D14" s="253"/>
      <c r="E14" s="253"/>
      <c r="F14" s="254"/>
      <c r="G14" s="235" t="str">
        <f>IF(F14="","",ROUND(F14*'START HERE'!B$95,2))</f>
        <v/>
      </c>
      <c r="H14" s="254" t="str">
        <f t="shared" si="0"/>
        <v/>
      </c>
    </row>
    <row r="15" spans="1:12" x14ac:dyDescent="0.2">
      <c r="A15" s="242">
        <v>5</v>
      </c>
      <c r="B15" s="248"/>
      <c r="C15" s="253"/>
      <c r="D15" s="253"/>
      <c r="E15" s="253"/>
      <c r="F15" s="254"/>
      <c r="G15" s="235" t="str">
        <f>IF(F15="","",ROUND(F15*'START HERE'!B$95,2))</f>
        <v/>
      </c>
      <c r="H15" s="254" t="str">
        <f t="shared" si="0"/>
        <v/>
      </c>
    </row>
    <row r="16" spans="1:12" x14ac:dyDescent="0.2">
      <c r="A16" s="242">
        <v>6</v>
      </c>
      <c r="B16" s="248"/>
      <c r="C16" s="253"/>
      <c r="D16" s="253"/>
      <c r="E16" s="253"/>
      <c r="F16" s="254"/>
      <c r="G16" s="235" t="str">
        <f>IF(F16="","",ROUND(F16*'START HERE'!B$95,2))</f>
        <v/>
      </c>
      <c r="H16" s="254" t="str">
        <f t="shared" si="0"/>
        <v/>
      </c>
    </row>
    <row r="17" spans="1:8" x14ac:dyDescent="0.2">
      <c r="A17" s="242">
        <v>7</v>
      </c>
      <c r="B17" s="248"/>
      <c r="C17" s="253"/>
      <c r="D17" s="253"/>
      <c r="E17" s="253"/>
      <c r="F17" s="254"/>
      <c r="G17" s="235" t="str">
        <f>IF(F17="","",ROUND(F17*'START HERE'!B$95,2))</f>
        <v/>
      </c>
      <c r="H17" s="254" t="str">
        <f t="shared" si="0"/>
        <v/>
      </c>
    </row>
    <row r="18" spans="1:8" x14ac:dyDescent="0.2">
      <c r="A18" s="242">
        <v>8</v>
      </c>
      <c r="B18" s="248"/>
      <c r="C18" s="253"/>
      <c r="D18" s="253"/>
      <c r="E18" s="255"/>
      <c r="F18" s="254"/>
      <c r="G18" s="235" t="str">
        <f>IF(F18="","",ROUND(F18*'START HERE'!B$95,2))</f>
        <v/>
      </c>
      <c r="H18" s="254" t="str">
        <f t="shared" si="0"/>
        <v/>
      </c>
    </row>
    <row r="19" spans="1:8" x14ac:dyDescent="0.2">
      <c r="A19" s="242">
        <v>9</v>
      </c>
      <c r="B19" s="248"/>
      <c r="C19" s="253"/>
      <c r="D19" s="253"/>
      <c r="E19" s="255"/>
      <c r="F19" s="254"/>
      <c r="G19" s="235" t="str">
        <f>IF(F19="","",ROUND(F19*'START HERE'!B$95,2))</f>
        <v/>
      </c>
      <c r="H19" s="254" t="str">
        <f t="shared" si="0"/>
        <v/>
      </c>
    </row>
    <row r="20" spans="1:8" x14ac:dyDescent="0.2">
      <c r="A20" s="242">
        <v>10</v>
      </c>
      <c r="B20" s="248"/>
      <c r="C20" s="253"/>
      <c r="D20" s="253"/>
      <c r="E20" s="255"/>
      <c r="F20" s="254"/>
      <c r="G20" s="235" t="str">
        <f>IF(F20="","",ROUND(F20*'START HERE'!B$95,2))</f>
        <v/>
      </c>
      <c r="H20" s="254" t="str">
        <f t="shared" si="0"/>
        <v/>
      </c>
    </row>
    <row r="21" spans="1:8" x14ac:dyDescent="0.2">
      <c r="A21" s="242">
        <v>11</v>
      </c>
      <c r="B21" s="248"/>
      <c r="C21" s="253"/>
      <c r="D21" s="253"/>
      <c r="E21" s="255"/>
      <c r="F21" s="254"/>
      <c r="G21" s="235" t="str">
        <f>IF(F21="","",ROUND(F21*'START HERE'!B$95,2))</f>
        <v/>
      </c>
      <c r="H21" s="254" t="str">
        <f t="shared" si="0"/>
        <v/>
      </c>
    </row>
    <row r="22" spans="1:8" x14ac:dyDescent="0.2">
      <c r="A22" s="242">
        <v>12</v>
      </c>
      <c r="B22" s="248"/>
      <c r="C22" s="253"/>
      <c r="D22" s="253"/>
      <c r="E22" s="255"/>
      <c r="F22" s="254"/>
      <c r="G22" s="235" t="str">
        <f>IF(F22="","",ROUND(F22*'START HERE'!B$95,2))</f>
        <v/>
      </c>
      <c r="H22" s="254" t="str">
        <f t="shared" si="0"/>
        <v/>
      </c>
    </row>
    <row r="23" spans="1:8" x14ac:dyDescent="0.2">
      <c r="A23" s="242">
        <v>13</v>
      </c>
      <c r="B23" s="248"/>
      <c r="C23" s="253"/>
      <c r="D23" s="253"/>
      <c r="E23" s="255"/>
      <c r="F23" s="254"/>
      <c r="G23" s="235" t="str">
        <f>IF(F23="","",ROUND(F23*'START HERE'!B$95,2))</f>
        <v/>
      </c>
      <c r="H23" s="254" t="str">
        <f t="shared" si="0"/>
        <v/>
      </c>
    </row>
    <row r="24" spans="1:8" x14ac:dyDescent="0.2">
      <c r="A24" s="242">
        <v>14</v>
      </c>
      <c r="B24" s="248"/>
      <c r="C24" s="253"/>
      <c r="D24" s="253"/>
      <c r="E24" s="255"/>
      <c r="F24" s="254"/>
      <c r="G24" s="235" t="str">
        <f>IF(F24="","",ROUND(F24*'START HERE'!B$95,2))</f>
        <v/>
      </c>
      <c r="H24" s="254" t="str">
        <f t="shared" si="0"/>
        <v/>
      </c>
    </row>
    <row r="25" spans="1:8" x14ac:dyDescent="0.2">
      <c r="A25" s="242">
        <v>15</v>
      </c>
      <c r="B25" s="248"/>
      <c r="C25" s="253"/>
      <c r="D25" s="253"/>
      <c r="E25" s="256"/>
      <c r="F25" s="254"/>
      <c r="G25" s="235" t="str">
        <f>IF(F25="","",ROUND(F25*'START HERE'!B$95,2))</f>
        <v/>
      </c>
      <c r="H25" s="254" t="str">
        <f t="shared" si="0"/>
        <v/>
      </c>
    </row>
    <row r="26" spans="1:8" x14ac:dyDescent="0.2">
      <c r="A26" s="242">
        <v>16</v>
      </c>
      <c r="B26" s="248"/>
      <c r="C26" s="253"/>
      <c r="D26" s="253"/>
      <c r="E26" s="256"/>
      <c r="F26" s="254"/>
      <c r="G26" s="235" t="str">
        <f>IF(F26="","",ROUND(F26*'START HERE'!B$95,2))</f>
        <v/>
      </c>
      <c r="H26" s="254" t="str">
        <f t="shared" si="0"/>
        <v/>
      </c>
    </row>
    <row r="27" spans="1:8" x14ac:dyDescent="0.2">
      <c r="A27" s="242">
        <v>17</v>
      </c>
      <c r="B27" s="248"/>
      <c r="C27" s="253"/>
      <c r="D27" s="253"/>
      <c r="E27" s="256"/>
      <c r="F27" s="254"/>
      <c r="G27" s="235" t="str">
        <f>IF(F27="","",ROUND(F27*'START HERE'!B$95,2))</f>
        <v/>
      </c>
      <c r="H27" s="254" t="str">
        <f t="shared" si="0"/>
        <v/>
      </c>
    </row>
    <row r="28" spans="1:8" x14ac:dyDescent="0.2">
      <c r="A28" s="242">
        <v>18</v>
      </c>
      <c r="B28" s="248"/>
      <c r="C28" s="253"/>
      <c r="D28" s="253"/>
      <c r="E28" s="256"/>
      <c r="F28" s="254"/>
      <c r="G28" s="235" t="str">
        <f>IF(F28="","",ROUND(F28*'START HERE'!B$95,2))</f>
        <v/>
      </c>
      <c r="H28" s="254" t="str">
        <f t="shared" si="0"/>
        <v/>
      </c>
    </row>
    <row r="29" spans="1:8" x14ac:dyDescent="0.2">
      <c r="A29" s="242">
        <v>19</v>
      </c>
      <c r="B29" s="248"/>
      <c r="C29" s="253"/>
      <c r="D29" s="253"/>
      <c r="E29" s="256"/>
      <c r="F29" s="254"/>
      <c r="G29" s="235" t="str">
        <f>IF(F29="","",ROUND(F29*'START HERE'!B$95,2))</f>
        <v/>
      </c>
      <c r="H29" s="254" t="str">
        <f t="shared" si="0"/>
        <v/>
      </c>
    </row>
    <row r="30" spans="1:8" x14ac:dyDescent="0.2">
      <c r="A30" s="242">
        <v>20</v>
      </c>
      <c r="B30" s="248"/>
      <c r="C30" s="253"/>
      <c r="D30" s="256"/>
      <c r="E30" s="256"/>
      <c r="F30" s="254"/>
      <c r="G30" s="235" t="str">
        <f>IF(F30="","",ROUND(F30*'START HERE'!B$95,2))</f>
        <v/>
      </c>
      <c r="H30" s="254" t="str">
        <f t="shared" si="0"/>
        <v/>
      </c>
    </row>
    <row r="31" spans="1:8" x14ac:dyDescent="0.2">
      <c r="B31" s="248"/>
      <c r="C31" s="253"/>
      <c r="D31" s="256"/>
      <c r="E31" s="256"/>
      <c r="F31" s="254"/>
      <c r="G31" s="235"/>
      <c r="H31" s="254"/>
    </row>
    <row r="32" spans="1:8" x14ac:dyDescent="0.2">
      <c r="A32" s="237" t="s">
        <v>180</v>
      </c>
      <c r="B32" s="238"/>
      <c r="C32" s="238"/>
      <c r="D32" s="239"/>
      <c r="E32" s="239"/>
      <c r="F32" s="240"/>
      <c r="G32" s="240"/>
      <c r="H32" s="241"/>
    </row>
    <row r="33" spans="1:10" x14ac:dyDescent="0.2">
      <c r="A33" s="247" t="s">
        <v>176</v>
      </c>
      <c r="B33" s="243" t="s">
        <v>14</v>
      </c>
      <c r="C33" s="244" t="s">
        <v>38</v>
      </c>
      <c r="D33" s="244" t="s">
        <v>177</v>
      </c>
      <c r="E33" s="244" t="s">
        <v>12</v>
      </c>
      <c r="F33" s="245" t="s">
        <v>178</v>
      </c>
      <c r="G33" s="246" t="s">
        <v>19</v>
      </c>
      <c r="H33" s="245" t="s">
        <v>18</v>
      </c>
    </row>
    <row r="34" spans="1:10" x14ac:dyDescent="0.2">
      <c r="B34" s="249"/>
      <c r="C34" s="250"/>
      <c r="D34" s="250"/>
      <c r="E34" s="250"/>
      <c r="F34" s="251"/>
      <c r="G34" s="252"/>
      <c r="H34" s="251"/>
    </row>
    <row r="35" spans="1:10" x14ac:dyDescent="0.2">
      <c r="A35" s="242">
        <v>1</v>
      </c>
      <c r="B35" s="248"/>
      <c r="C35" s="253"/>
      <c r="D35" s="253"/>
      <c r="E35" s="253"/>
      <c r="F35" s="254"/>
      <c r="G35" s="235" t="str">
        <f>IF(F35="","",ROUND(F35*'START HERE'!B$95*'Lines A and B'!F$75,2))</f>
        <v/>
      </c>
      <c r="H35" s="254" t="str">
        <f>IF(F35="","",ROUND((F35*'Lines A and B'!F$75)-G35,2))</f>
        <v/>
      </c>
      <c r="J35" s="257"/>
    </row>
    <row r="36" spans="1:10" x14ac:dyDescent="0.2">
      <c r="A36" s="242">
        <v>2</v>
      </c>
      <c r="B36" s="248"/>
      <c r="C36" s="253"/>
      <c r="D36" s="253"/>
      <c r="E36" s="253"/>
      <c r="F36" s="254"/>
      <c r="G36" s="235" t="str">
        <f>IF(F36="","",ROUND(F36*'START HERE'!B$95*'Lines A and B'!F$75,2))</f>
        <v/>
      </c>
      <c r="H36" s="254" t="str">
        <f>IF(F36="","",ROUND((F36*'Lines A and B'!F$75)-G36,2))</f>
        <v/>
      </c>
      <c r="J36" s="257"/>
    </row>
    <row r="37" spans="1:10" x14ac:dyDescent="0.2">
      <c r="A37" s="242">
        <v>3</v>
      </c>
      <c r="B37" s="248"/>
      <c r="C37" s="253"/>
      <c r="D37" s="253"/>
      <c r="E37" s="253"/>
      <c r="F37" s="254"/>
      <c r="G37" s="235" t="str">
        <f>IF(F37="","",ROUND(F37*'START HERE'!B$95*'Lines A and B'!F$75,2))</f>
        <v/>
      </c>
      <c r="H37" s="254" t="str">
        <f>IF(F37="","",ROUND((F37*'Lines A and B'!F$75)-G37,2))</f>
        <v/>
      </c>
    </row>
    <row r="38" spans="1:10" x14ac:dyDescent="0.2">
      <c r="A38" s="242">
        <v>4</v>
      </c>
      <c r="B38" s="248"/>
      <c r="C38" s="253"/>
      <c r="D38" s="253"/>
      <c r="E38" s="253"/>
      <c r="F38" s="254"/>
      <c r="G38" s="235" t="str">
        <f>IF(F38="","",ROUND(F38*'START HERE'!B$95*'Lines A and B'!F$75,2))</f>
        <v/>
      </c>
      <c r="H38" s="254" t="str">
        <f>IF(F38="","",ROUND((F38*'Lines A and B'!F$75)-G38,2))</f>
        <v/>
      </c>
    </row>
    <row r="39" spans="1:10" x14ac:dyDescent="0.2">
      <c r="A39" s="242">
        <v>5</v>
      </c>
      <c r="B39" s="248"/>
      <c r="C39" s="253"/>
      <c r="D39" s="253"/>
      <c r="E39" s="253"/>
      <c r="F39" s="254"/>
      <c r="G39" s="235" t="str">
        <f>IF(F39="","",ROUND(F39*'START HERE'!B$95*'Lines A and B'!F$75,2))</f>
        <v/>
      </c>
      <c r="H39" s="254" t="str">
        <f>IF(F39="","",ROUND((F39*'Lines A and B'!F$75)-G39,2))</f>
        <v/>
      </c>
    </row>
    <row r="40" spans="1:10" x14ac:dyDescent="0.2">
      <c r="A40" s="242">
        <v>6</v>
      </c>
      <c r="B40" s="248"/>
      <c r="C40" s="253"/>
      <c r="D40" s="253"/>
      <c r="E40" s="253"/>
      <c r="F40" s="254"/>
      <c r="G40" s="235" t="str">
        <f>IF(F40="","",ROUND(F40*'START HERE'!B$95*'Lines A and B'!F$75,2))</f>
        <v/>
      </c>
      <c r="H40" s="254" t="str">
        <f>IF(F40="","",ROUND((F40*'Lines A and B'!F$75)-G40,2))</f>
        <v/>
      </c>
    </row>
    <row r="41" spans="1:10" x14ac:dyDescent="0.2">
      <c r="A41" s="242">
        <v>7</v>
      </c>
      <c r="B41" s="248"/>
      <c r="C41" s="253"/>
      <c r="D41" s="253"/>
      <c r="E41" s="253"/>
      <c r="F41" s="254"/>
      <c r="G41" s="235" t="str">
        <f>IF(F41="","",ROUND(F41*'START HERE'!B$95*'Lines A and B'!F$75,2))</f>
        <v/>
      </c>
      <c r="H41" s="254" t="str">
        <f>IF(F41="","",ROUND((F41*'Lines A and B'!F$75)-G41,2))</f>
        <v/>
      </c>
    </row>
    <row r="42" spans="1:10" x14ac:dyDescent="0.2">
      <c r="A42" s="242">
        <v>8</v>
      </c>
      <c r="B42" s="248"/>
      <c r="C42" s="253"/>
      <c r="D42" s="253"/>
      <c r="E42" s="255"/>
      <c r="F42" s="254"/>
      <c r="G42" s="235" t="str">
        <f>IF(F42="","",ROUND(F42*'START HERE'!B$95*'Lines A and B'!F$75,2))</f>
        <v/>
      </c>
      <c r="H42" s="254" t="str">
        <f>IF(F42="","",ROUND((F42*'Lines A and B'!F$75)-G42,2))</f>
        <v/>
      </c>
    </row>
    <row r="43" spans="1:10" x14ac:dyDescent="0.2">
      <c r="A43" s="242">
        <v>9</v>
      </c>
      <c r="B43" s="248"/>
      <c r="C43" s="253"/>
      <c r="D43" s="253"/>
      <c r="E43" s="255"/>
      <c r="F43" s="254"/>
      <c r="G43" s="235" t="str">
        <f>IF(F43="","",ROUND(F43*'START HERE'!B$95*'Lines A and B'!F$75,2))</f>
        <v/>
      </c>
      <c r="H43" s="254" t="str">
        <f>IF(F43="","",ROUND((F43*'Lines A and B'!F$75)-G43,2))</f>
        <v/>
      </c>
    </row>
    <row r="44" spans="1:10" x14ac:dyDescent="0.2">
      <c r="A44" s="242">
        <v>10</v>
      </c>
      <c r="B44" s="248"/>
      <c r="C44" s="253"/>
      <c r="D44" s="253"/>
      <c r="E44" s="255"/>
      <c r="F44" s="254"/>
      <c r="G44" s="235" t="str">
        <f>IF(F44="","",ROUND(F44*'START HERE'!B$95*'Lines A and B'!F$75,2))</f>
        <v/>
      </c>
      <c r="H44" s="254" t="str">
        <f>IF(F44="","",ROUND((F44*'Lines A and B'!F$75)-G44,2))</f>
        <v/>
      </c>
    </row>
    <row r="45" spans="1:10" x14ac:dyDescent="0.2">
      <c r="A45" s="242">
        <v>11</v>
      </c>
      <c r="B45" s="248"/>
      <c r="C45" s="253"/>
      <c r="D45" s="253"/>
      <c r="E45" s="255"/>
      <c r="F45" s="254"/>
      <c r="G45" s="235" t="str">
        <f>IF(F45="","",ROUND(F45*'START HERE'!B$95*'Lines A and B'!F$75,2))</f>
        <v/>
      </c>
      <c r="H45" s="254" t="str">
        <f>IF(F45="","",ROUND((F45*'Lines A and B'!F$75)-G45,2))</f>
        <v/>
      </c>
    </row>
    <row r="46" spans="1:10" x14ac:dyDescent="0.2">
      <c r="A46" s="242">
        <v>12</v>
      </c>
      <c r="B46" s="248"/>
      <c r="C46" s="253"/>
      <c r="D46" s="253"/>
      <c r="E46" s="255"/>
      <c r="F46" s="254"/>
      <c r="G46" s="235" t="str">
        <f>IF(F46="","",ROUND(F46*'START HERE'!B$95*'Lines A and B'!F$75,2))</f>
        <v/>
      </c>
      <c r="H46" s="254" t="str">
        <f>IF(F46="","",ROUND((F46*'Lines A and B'!F$75)-G46,2))</f>
        <v/>
      </c>
    </row>
    <row r="47" spans="1:10" x14ac:dyDescent="0.2">
      <c r="A47" s="242">
        <v>13</v>
      </c>
      <c r="B47" s="248"/>
      <c r="C47" s="253"/>
      <c r="D47" s="253"/>
      <c r="E47" s="255"/>
      <c r="F47" s="254"/>
      <c r="G47" s="235" t="str">
        <f>IF(F47="","",ROUND(F47*'START HERE'!B$95*'Lines A and B'!F$75,2))</f>
        <v/>
      </c>
      <c r="H47" s="254" t="str">
        <f>IF(F47="","",ROUND((F47*'Lines A and B'!F$75)-G47,2))</f>
        <v/>
      </c>
    </row>
    <row r="48" spans="1:10" x14ac:dyDescent="0.2">
      <c r="A48" s="242">
        <v>14</v>
      </c>
      <c r="B48" s="248"/>
      <c r="C48" s="253"/>
      <c r="D48" s="253"/>
      <c r="E48" s="255"/>
      <c r="F48" s="254"/>
      <c r="G48" s="235" t="str">
        <f>IF(F48="","",ROUND(F48*'START HERE'!B$95*'Lines A and B'!F$75,2))</f>
        <v/>
      </c>
      <c r="H48" s="254" t="str">
        <f>IF(F48="","",ROUND((F48*'Lines A and B'!F$75)-G48,2))</f>
        <v/>
      </c>
    </row>
    <row r="49" spans="1:8" x14ac:dyDescent="0.2">
      <c r="A49" s="242">
        <v>15</v>
      </c>
      <c r="B49" s="248"/>
      <c r="C49" s="253"/>
      <c r="D49" s="253"/>
      <c r="E49" s="255"/>
      <c r="F49" s="254"/>
      <c r="G49" s="235" t="str">
        <f>IF(F49="","",ROUND(F49*'START HERE'!B$95*'Lines A and B'!F$75,2))</f>
        <v/>
      </c>
      <c r="H49" s="254" t="str">
        <f>IF(F49="","",ROUND((F49*'Lines A and B'!F$75)-G49,2))</f>
        <v/>
      </c>
    </row>
    <row r="50" spans="1:8" x14ac:dyDescent="0.2">
      <c r="A50" s="242">
        <v>16</v>
      </c>
      <c r="B50" s="248"/>
      <c r="C50" s="253"/>
      <c r="D50" s="253"/>
      <c r="E50" s="255"/>
      <c r="F50" s="254"/>
      <c r="G50" s="235" t="str">
        <f>IF(F50="","",ROUND(F50*'START HERE'!B$95*'Lines A and B'!F$75,2))</f>
        <v/>
      </c>
      <c r="H50" s="254" t="str">
        <f>IF(F50="","",ROUND((F50*'Lines A and B'!F$75)-G50,2))</f>
        <v/>
      </c>
    </row>
    <row r="51" spans="1:8" x14ac:dyDescent="0.2">
      <c r="A51" s="242">
        <v>17</v>
      </c>
      <c r="B51" s="248"/>
      <c r="C51" s="253"/>
      <c r="D51" s="253"/>
      <c r="E51" s="255"/>
      <c r="F51" s="254"/>
      <c r="G51" s="235" t="str">
        <f>IF(F51="","",ROUND(F51*'START HERE'!B$95*'Lines A and B'!F$75,2))</f>
        <v/>
      </c>
      <c r="H51" s="254" t="str">
        <f>IF(F51="","",ROUND((F51*'Lines A and B'!F$75)-G51,2))</f>
        <v/>
      </c>
    </row>
    <row r="52" spans="1:8" x14ac:dyDescent="0.2">
      <c r="A52" s="242">
        <v>18</v>
      </c>
      <c r="B52" s="248"/>
      <c r="C52" s="253"/>
      <c r="D52" s="253"/>
      <c r="E52" s="255"/>
      <c r="F52" s="254"/>
      <c r="G52" s="235" t="str">
        <f>IF(F52="","",ROUND(F52*'START HERE'!B$95*'Lines A and B'!F$75,2))</f>
        <v/>
      </c>
      <c r="H52" s="254" t="str">
        <f>IF(F52="","",ROUND((F52*'Lines A and B'!F$75)-G52,2))</f>
        <v/>
      </c>
    </row>
    <row r="53" spans="1:8" x14ac:dyDescent="0.2">
      <c r="A53" s="242">
        <v>19</v>
      </c>
      <c r="B53" s="248"/>
      <c r="C53" s="253"/>
      <c r="D53" s="253"/>
      <c r="E53" s="255"/>
      <c r="F53" s="254"/>
      <c r="G53" s="235" t="str">
        <f>IF(F53="","",ROUND(F53*'START HERE'!B$95*'Lines A and B'!F$75,2))</f>
        <v/>
      </c>
      <c r="H53" s="254" t="str">
        <f>IF(F53="","",ROUND((F53*'Lines A and B'!F$75)-G53,2))</f>
        <v/>
      </c>
    </row>
    <row r="54" spans="1:8" x14ac:dyDescent="0.2">
      <c r="A54" s="242">
        <v>20</v>
      </c>
      <c r="B54" s="248"/>
      <c r="C54" s="253"/>
      <c r="D54" s="253"/>
      <c r="E54" s="255"/>
      <c r="F54" s="254"/>
      <c r="G54" s="235" t="str">
        <f>IF(F54="","",ROUND(F54*'START HERE'!B$95*'Lines A and B'!F$75,2))</f>
        <v/>
      </c>
      <c r="H54" s="254" t="str">
        <f>IF(F54="","",ROUND((F54*'Lines A and B'!F$75)-G54,2))</f>
        <v/>
      </c>
    </row>
    <row r="55" spans="1:8" x14ac:dyDescent="0.2">
      <c r="B55" s="236"/>
      <c r="D55" s="256"/>
      <c r="E55" s="256"/>
    </row>
    <row r="56" spans="1:8" x14ac:dyDescent="0.2">
      <c r="A56" s="237" t="s">
        <v>181</v>
      </c>
      <c r="B56" s="238"/>
      <c r="C56" s="238"/>
      <c r="D56" s="239"/>
      <c r="E56" s="239"/>
      <c r="F56" s="240"/>
      <c r="G56" s="258" t="s">
        <v>19</v>
      </c>
      <c r="H56" s="259" t="s">
        <v>18</v>
      </c>
    </row>
    <row r="57" spans="1:8" x14ac:dyDescent="0.2">
      <c r="B57" s="236"/>
      <c r="D57" s="256"/>
      <c r="E57" s="260" t="s">
        <v>182</v>
      </c>
      <c r="G57" s="257">
        <f>SUM(G11:G30)</f>
        <v>0</v>
      </c>
      <c r="H57" s="257">
        <f>SUM(H11:H30)</f>
        <v>0</v>
      </c>
    </row>
    <row r="58" spans="1:8" x14ac:dyDescent="0.2">
      <c r="B58" s="236"/>
      <c r="D58" s="256"/>
      <c r="E58" s="260" t="s">
        <v>183</v>
      </c>
      <c r="G58" s="257">
        <f>SUM(G35:G54)</f>
        <v>0</v>
      </c>
      <c r="H58" s="257">
        <f>SUM(H35:H54)</f>
        <v>0</v>
      </c>
    </row>
    <row r="59" spans="1:8" x14ac:dyDescent="0.2">
      <c r="B59" s="236"/>
      <c r="D59" s="256"/>
      <c r="E59" s="261" t="s">
        <v>184</v>
      </c>
      <c r="G59" s="264">
        <f>SUM(G57:G58)</f>
        <v>0</v>
      </c>
      <c r="H59" s="264">
        <f>SUM(H57:H58)</f>
        <v>0</v>
      </c>
    </row>
  </sheetData>
  <sheetProtection password="CBB1" sheet="1" objects="1" scenarios="1"/>
  <protectedRanges>
    <protectedRange sqref="B11:F30 B35:F54" name="Range1"/>
  </protectedRanges>
  <mergeCells count="8">
    <mergeCell ref="A5:H5"/>
    <mergeCell ref="A6:H6"/>
    <mergeCell ref="J3:L9"/>
    <mergeCell ref="J1:L2"/>
    <mergeCell ref="A1:H1"/>
    <mergeCell ref="A2:H2"/>
    <mergeCell ref="A3:H3"/>
    <mergeCell ref="A4:H4"/>
  </mergeCells>
  <phoneticPr fontId="0" type="noConversion"/>
  <printOptions horizontalCentered="1"/>
  <pageMargins left="0.75" right="0.75" top="0.5" bottom="0.5" header="0.5" footer="0.5"/>
  <pageSetup scale="7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62"/>
  <sheetViews>
    <sheetView zoomScaleNormal="100" workbookViewId="0">
      <selection activeCell="M10" sqref="M10"/>
    </sheetView>
  </sheetViews>
  <sheetFormatPr defaultRowHeight="12.75" x14ac:dyDescent="0.2"/>
  <cols>
    <col min="1" max="1" width="3.28515625" style="118" customWidth="1"/>
    <col min="2" max="2" width="8.7109375" style="138" bestFit="1" customWidth="1"/>
    <col min="3" max="3" width="14.7109375" style="134" customWidth="1"/>
    <col min="4" max="4" width="53" style="134" customWidth="1"/>
    <col min="5" max="5" width="10.7109375" style="118" customWidth="1"/>
    <col min="6" max="6" width="9.42578125" style="160" bestFit="1" customWidth="1"/>
    <col min="7" max="7" width="8.7109375" style="141" bestFit="1" customWidth="1"/>
    <col min="8" max="9" width="8.7109375" style="141" customWidth="1"/>
    <col min="10" max="10" width="9" style="132" bestFit="1" customWidth="1"/>
    <col min="11" max="11" width="9" style="132" customWidth="1"/>
    <col min="12" max="12" width="9" style="132" hidden="1" customWidth="1"/>
    <col min="13" max="13" width="9" style="132" customWidth="1"/>
    <col min="14" max="14" width="15.42578125" style="132" customWidth="1"/>
    <col min="15" max="15" width="14.140625" style="118" bestFit="1" customWidth="1"/>
    <col min="16" max="16" width="3.42578125" style="118" customWidth="1"/>
    <col min="17" max="19" width="20.7109375" style="118" customWidth="1"/>
    <col min="20" max="16384" width="9.140625" style="118"/>
  </cols>
  <sheetData>
    <row r="1" spans="1:19" ht="12.75" customHeight="1" x14ac:dyDescent="0.2">
      <c r="A1" s="335" t="str">
        <f>'START HERE'!A96:B96</f>
        <v>Line Item E, Travel &amp; Per Diem</v>
      </c>
      <c r="B1" s="335"/>
      <c r="C1" s="335"/>
      <c r="D1" s="335"/>
      <c r="E1" s="335"/>
      <c r="F1" s="335"/>
      <c r="G1" s="335"/>
      <c r="H1" s="335"/>
      <c r="I1" s="335"/>
      <c r="J1" s="335"/>
      <c r="K1" s="335"/>
      <c r="L1" s="335"/>
      <c r="M1" s="335"/>
      <c r="N1" s="335"/>
      <c r="O1" s="335"/>
      <c r="Q1" s="328" t="s">
        <v>2</v>
      </c>
      <c r="R1" s="329"/>
      <c r="S1" s="330"/>
    </row>
    <row r="2" spans="1:19" ht="13.5" thickBot="1" x14ac:dyDescent="0.25">
      <c r="A2" s="335"/>
      <c r="B2" s="335"/>
      <c r="C2" s="335"/>
      <c r="D2" s="335"/>
      <c r="E2" s="335"/>
      <c r="F2" s="335"/>
      <c r="G2" s="335"/>
      <c r="H2" s="335"/>
      <c r="I2" s="335"/>
      <c r="J2" s="335"/>
      <c r="K2" s="335"/>
      <c r="L2" s="335"/>
      <c r="M2" s="335"/>
      <c r="N2" s="335"/>
      <c r="O2" s="335"/>
      <c r="Q2" s="331"/>
      <c r="R2" s="332"/>
      <c r="S2" s="333"/>
    </row>
    <row r="3" spans="1:19" ht="12.75" customHeight="1" x14ac:dyDescent="0.2">
      <c r="A3" s="335">
        <f>'START HERE'!B6</f>
        <v>0</v>
      </c>
      <c r="B3" s="335"/>
      <c r="C3" s="335"/>
      <c r="D3" s="335"/>
      <c r="E3" s="335"/>
      <c r="F3" s="335"/>
      <c r="G3" s="335"/>
      <c r="H3" s="335"/>
      <c r="I3" s="335"/>
      <c r="J3" s="335"/>
      <c r="K3" s="335"/>
      <c r="L3" s="335"/>
      <c r="M3" s="335"/>
      <c r="N3" s="335"/>
      <c r="O3" s="335"/>
      <c r="Q3" s="298" t="s">
        <v>228</v>
      </c>
      <c r="R3" s="299"/>
      <c r="S3" s="300"/>
    </row>
    <row r="4" spans="1:19" x14ac:dyDescent="0.2">
      <c r="A4" s="335">
        <f>'START HERE'!B10</f>
        <v>0</v>
      </c>
      <c r="B4" s="335"/>
      <c r="C4" s="335"/>
      <c r="D4" s="335"/>
      <c r="E4" s="335"/>
      <c r="F4" s="335"/>
      <c r="G4" s="335"/>
      <c r="H4" s="335"/>
      <c r="I4" s="335"/>
      <c r="J4" s="335"/>
      <c r="K4" s="335"/>
      <c r="L4" s="335"/>
      <c r="M4" s="335"/>
      <c r="N4" s="335"/>
      <c r="O4" s="335"/>
      <c r="Q4" s="301"/>
      <c r="R4" s="302"/>
      <c r="S4" s="303"/>
    </row>
    <row r="5" spans="1:19" x14ac:dyDescent="0.2">
      <c r="A5" s="334">
        <f>'START HERE'!B3</f>
        <v>0</v>
      </c>
      <c r="B5" s="335"/>
      <c r="C5" s="335"/>
      <c r="D5" s="335"/>
      <c r="E5" s="335"/>
      <c r="F5" s="335"/>
      <c r="G5" s="335"/>
      <c r="H5" s="335"/>
      <c r="I5" s="335"/>
      <c r="J5" s="335"/>
      <c r="K5" s="335"/>
      <c r="L5" s="335"/>
      <c r="M5" s="335"/>
      <c r="N5" s="335"/>
      <c r="O5" s="335"/>
      <c r="Q5" s="301"/>
      <c r="R5" s="302"/>
      <c r="S5" s="303"/>
    </row>
    <row r="6" spans="1:19" x14ac:dyDescent="0.2">
      <c r="A6" s="335"/>
      <c r="B6" s="335"/>
      <c r="C6" s="335"/>
      <c r="D6" s="335"/>
      <c r="E6" s="335"/>
      <c r="F6" s="335"/>
      <c r="G6" s="335"/>
      <c r="H6" s="335"/>
      <c r="I6" s="335"/>
      <c r="J6" s="335"/>
      <c r="K6" s="335"/>
      <c r="L6" s="335"/>
      <c r="M6" s="335"/>
      <c r="N6" s="335"/>
      <c r="O6" s="335"/>
      <c r="Q6" s="301"/>
      <c r="R6" s="302"/>
      <c r="S6" s="303"/>
    </row>
    <row r="7" spans="1:19" x14ac:dyDescent="0.2">
      <c r="F7" s="141"/>
      <c r="N7" s="118"/>
      <c r="Q7" s="301"/>
      <c r="R7" s="302"/>
      <c r="S7" s="303"/>
    </row>
    <row r="8" spans="1:19" x14ac:dyDescent="0.2">
      <c r="A8" s="142" t="s">
        <v>176</v>
      </c>
      <c r="B8" s="143" t="s">
        <v>14</v>
      </c>
      <c r="C8" s="144" t="s">
        <v>11</v>
      </c>
      <c r="D8" s="144" t="s">
        <v>13</v>
      </c>
      <c r="E8" s="144" t="s">
        <v>38</v>
      </c>
      <c r="F8" s="144" t="s">
        <v>41</v>
      </c>
      <c r="G8" s="144" t="s">
        <v>42</v>
      </c>
      <c r="H8" s="144" t="s">
        <v>112</v>
      </c>
      <c r="I8" s="144" t="s">
        <v>113</v>
      </c>
      <c r="J8" s="136" t="s">
        <v>178</v>
      </c>
      <c r="K8" s="145" t="s">
        <v>186</v>
      </c>
      <c r="L8" s="145"/>
      <c r="M8" s="145" t="s">
        <v>111</v>
      </c>
      <c r="N8" s="136" t="s">
        <v>19</v>
      </c>
      <c r="O8" s="146" t="s">
        <v>18</v>
      </c>
      <c r="Q8" s="301"/>
      <c r="R8" s="302"/>
      <c r="S8" s="303"/>
    </row>
    <row r="9" spans="1:19" ht="13.5" thickBot="1" x14ac:dyDescent="0.25">
      <c r="B9" s="126"/>
      <c r="C9" s="127"/>
      <c r="D9" s="127"/>
      <c r="E9" s="127"/>
      <c r="F9" s="147"/>
      <c r="G9" s="147"/>
      <c r="H9" s="148"/>
      <c r="I9" s="148"/>
      <c r="J9" s="128"/>
      <c r="K9" s="129"/>
      <c r="L9" s="129"/>
      <c r="M9" s="129"/>
      <c r="N9" s="128"/>
      <c r="Q9" s="304"/>
      <c r="R9" s="305"/>
      <c r="S9" s="306"/>
    </row>
    <row r="10" spans="1:19" x14ac:dyDescent="0.2">
      <c r="A10" s="231">
        <v>1</v>
      </c>
      <c r="B10" s="130"/>
      <c r="C10" s="131"/>
      <c r="D10" s="131"/>
      <c r="E10" s="131"/>
      <c r="F10" s="149"/>
      <c r="G10" s="149"/>
      <c r="H10" s="150"/>
      <c r="I10" s="150"/>
      <c r="J10" s="133"/>
      <c r="K10" s="151"/>
      <c r="L10" s="151"/>
      <c r="M10" s="151"/>
      <c r="N10" s="133" t="str">
        <f>IF(J10="","",ROUND(J10*K10*M10*'START HERE'!B$97,2))</f>
        <v/>
      </c>
      <c r="O10" s="133" t="str">
        <f>IF(J10="","",ROUND(J10*K10*M10-N10,2))</f>
        <v/>
      </c>
    </row>
    <row r="11" spans="1:19" x14ac:dyDescent="0.2">
      <c r="A11" s="231">
        <v>2</v>
      </c>
      <c r="B11" s="130"/>
      <c r="C11" s="131"/>
      <c r="D11" s="131"/>
      <c r="E11" s="131"/>
      <c r="F11" s="149"/>
      <c r="G11" s="149"/>
      <c r="H11" s="150"/>
      <c r="I11" s="150"/>
      <c r="J11" s="133"/>
      <c r="K11" s="151"/>
      <c r="L11" s="151"/>
      <c r="M11" s="151"/>
      <c r="N11" s="133" t="str">
        <f>IF(J11="","",ROUND(J11*K11*M11*'START HERE'!B$97,2))</f>
        <v/>
      </c>
      <c r="O11" s="133" t="str">
        <f t="shared" ref="O11:O49" si="0">IF(J11="","",ROUND(J11*K11*M11-N11,2))</f>
        <v/>
      </c>
    </row>
    <row r="12" spans="1:19" x14ac:dyDescent="0.2">
      <c r="A12" s="231">
        <v>3</v>
      </c>
      <c r="B12" s="130"/>
      <c r="C12" s="131"/>
      <c r="D12" s="131"/>
      <c r="E12" s="131"/>
      <c r="F12" s="149"/>
      <c r="G12" s="149"/>
      <c r="H12" s="150"/>
      <c r="I12" s="150"/>
      <c r="J12" s="133"/>
      <c r="K12" s="151"/>
      <c r="L12" s="151"/>
      <c r="M12" s="151"/>
      <c r="N12" s="133" t="str">
        <f>IF(J12="","",ROUND(J12*K12*M12*'START HERE'!B$97,2))</f>
        <v/>
      </c>
      <c r="O12" s="133" t="str">
        <f t="shared" si="0"/>
        <v/>
      </c>
    </row>
    <row r="13" spans="1:19" x14ac:dyDescent="0.2">
      <c r="A13" s="231">
        <v>4</v>
      </c>
      <c r="B13" s="130"/>
      <c r="C13" s="131"/>
      <c r="D13" s="131"/>
      <c r="E13" s="131"/>
      <c r="F13" s="149"/>
      <c r="G13" s="149"/>
      <c r="H13" s="150"/>
      <c r="I13" s="150"/>
      <c r="J13" s="133"/>
      <c r="K13" s="151"/>
      <c r="L13" s="151"/>
      <c r="M13" s="151"/>
      <c r="N13" s="133" t="str">
        <f>IF(J13="","",ROUND(J13*K13*M13*'START HERE'!B$97,2))</f>
        <v/>
      </c>
      <c r="O13" s="133" t="str">
        <f t="shared" si="0"/>
        <v/>
      </c>
    </row>
    <row r="14" spans="1:19" x14ac:dyDescent="0.2">
      <c r="A14" s="231">
        <v>5</v>
      </c>
      <c r="B14" s="130"/>
      <c r="C14" s="131"/>
      <c r="D14" s="131"/>
      <c r="E14" s="131"/>
      <c r="F14" s="149"/>
      <c r="G14" s="149"/>
      <c r="H14" s="150"/>
      <c r="I14" s="150"/>
      <c r="J14" s="133"/>
      <c r="K14" s="151"/>
      <c r="L14" s="151"/>
      <c r="M14" s="151"/>
      <c r="N14" s="133" t="str">
        <f>IF(J14="","",ROUND(J14*K14*M14*'START HERE'!B$97,2))</f>
        <v/>
      </c>
      <c r="O14" s="133" t="str">
        <f t="shared" si="0"/>
        <v/>
      </c>
    </row>
    <row r="15" spans="1:19" x14ac:dyDescent="0.2">
      <c r="A15" s="231">
        <v>6</v>
      </c>
      <c r="B15" s="130"/>
      <c r="C15" s="131"/>
      <c r="D15" s="131"/>
      <c r="E15" s="131"/>
      <c r="F15" s="149"/>
      <c r="G15" s="149"/>
      <c r="H15" s="150"/>
      <c r="I15" s="150"/>
      <c r="J15" s="133"/>
      <c r="K15" s="151"/>
      <c r="L15" s="151"/>
      <c r="M15" s="151"/>
      <c r="N15" s="133" t="str">
        <f>IF(J15="","",ROUND(J15*K15*M15*'START HERE'!B$97,2))</f>
        <v/>
      </c>
      <c r="O15" s="133" t="str">
        <f t="shared" si="0"/>
        <v/>
      </c>
    </row>
    <row r="16" spans="1:19" x14ac:dyDescent="0.2">
      <c r="A16" s="231">
        <v>7</v>
      </c>
      <c r="B16" s="130"/>
      <c r="C16" s="131"/>
      <c r="D16" s="131"/>
      <c r="E16" s="131"/>
      <c r="F16" s="149"/>
      <c r="G16" s="149"/>
      <c r="H16" s="150"/>
      <c r="I16" s="150"/>
      <c r="J16" s="133"/>
      <c r="K16" s="151"/>
      <c r="L16" s="151"/>
      <c r="M16" s="151"/>
      <c r="N16" s="133" t="str">
        <f>IF(J16="","",ROUND(J16*K16*M16*'START HERE'!B$97,2))</f>
        <v/>
      </c>
      <c r="O16" s="133" t="str">
        <f t="shared" si="0"/>
        <v/>
      </c>
    </row>
    <row r="17" spans="1:16" x14ac:dyDescent="0.2">
      <c r="A17" s="231">
        <v>8</v>
      </c>
      <c r="B17" s="130"/>
      <c r="C17" s="131"/>
      <c r="D17" s="113"/>
      <c r="E17" s="131"/>
      <c r="F17" s="149"/>
      <c r="G17" s="149"/>
      <c r="H17" s="152"/>
      <c r="I17" s="152"/>
      <c r="J17" s="133"/>
      <c r="K17" s="151"/>
      <c r="L17" s="151"/>
      <c r="M17" s="151"/>
      <c r="N17" s="133" t="str">
        <f>IF(J17="","",ROUND(J17*K17*M17*'START HERE'!B$97,2))</f>
        <v/>
      </c>
      <c r="O17" s="133" t="str">
        <f t="shared" si="0"/>
        <v/>
      </c>
      <c r="P17" s="153"/>
    </row>
    <row r="18" spans="1:16" x14ac:dyDescent="0.2">
      <c r="A18" s="231">
        <v>9</v>
      </c>
      <c r="B18" s="130"/>
      <c r="C18" s="131"/>
      <c r="D18" s="113"/>
      <c r="E18" s="131"/>
      <c r="F18" s="149"/>
      <c r="G18" s="149"/>
      <c r="H18" s="152"/>
      <c r="I18" s="152"/>
      <c r="J18" s="133"/>
      <c r="K18" s="151"/>
      <c r="L18" s="151"/>
      <c r="M18" s="151"/>
      <c r="N18" s="133" t="str">
        <f>IF(J18="","",ROUND(J18*K18*M18*'START HERE'!B$97,2))</f>
        <v/>
      </c>
      <c r="O18" s="133" t="str">
        <f t="shared" si="0"/>
        <v/>
      </c>
      <c r="P18" s="153"/>
    </row>
    <row r="19" spans="1:16" x14ac:dyDescent="0.2">
      <c r="A19" s="231">
        <v>10</v>
      </c>
      <c r="B19" s="130"/>
      <c r="C19" s="131"/>
      <c r="D19" s="113"/>
      <c r="E19" s="131"/>
      <c r="F19" s="149"/>
      <c r="G19" s="149"/>
      <c r="H19" s="152"/>
      <c r="I19" s="152"/>
      <c r="J19" s="133"/>
      <c r="K19" s="151"/>
      <c r="L19" s="151"/>
      <c r="M19" s="151"/>
      <c r="N19" s="133" t="str">
        <f>IF(J19="","",ROUND(J19*K19*M19*'START HERE'!B$97,2))</f>
        <v/>
      </c>
      <c r="O19" s="133" t="str">
        <f t="shared" si="0"/>
        <v/>
      </c>
      <c r="P19" s="153"/>
    </row>
    <row r="20" spans="1:16" x14ac:dyDescent="0.2">
      <c r="A20" s="231">
        <v>11</v>
      </c>
      <c r="B20" s="130"/>
      <c r="C20" s="131"/>
      <c r="D20" s="113"/>
      <c r="E20" s="131"/>
      <c r="F20" s="149"/>
      <c r="G20" s="149"/>
      <c r="H20" s="152"/>
      <c r="I20" s="152"/>
      <c r="J20" s="133"/>
      <c r="K20" s="151"/>
      <c r="L20" s="151"/>
      <c r="M20" s="151"/>
      <c r="N20" s="133" t="str">
        <f>IF(J20="","",ROUND(J20*K20*M20*'START HERE'!B$97,2))</f>
        <v/>
      </c>
      <c r="O20" s="133" t="str">
        <f t="shared" si="0"/>
        <v/>
      </c>
      <c r="P20" s="153"/>
    </row>
    <row r="21" spans="1:16" x14ac:dyDescent="0.2">
      <c r="A21" s="231">
        <v>12</v>
      </c>
      <c r="B21" s="130"/>
      <c r="C21" s="131"/>
      <c r="D21" s="113"/>
      <c r="E21" s="131"/>
      <c r="F21" s="149"/>
      <c r="G21" s="149"/>
      <c r="H21" s="154"/>
      <c r="I21" s="154"/>
      <c r="J21" s="133"/>
      <c r="K21" s="151"/>
      <c r="L21" s="151"/>
      <c r="M21" s="151"/>
      <c r="N21" s="133" t="str">
        <f>IF(J21="","",ROUND(J21*K21*M21*'START HERE'!B$97,2))</f>
        <v/>
      </c>
      <c r="O21" s="133" t="str">
        <f t="shared" si="0"/>
        <v/>
      </c>
    </row>
    <row r="22" spans="1:16" x14ac:dyDescent="0.2">
      <c r="A22" s="231">
        <v>13</v>
      </c>
      <c r="B22" s="130"/>
      <c r="C22" s="131"/>
      <c r="D22" s="113"/>
      <c r="E22" s="131"/>
      <c r="F22" s="149"/>
      <c r="G22" s="149"/>
      <c r="H22" s="154"/>
      <c r="I22" s="154"/>
      <c r="J22" s="133"/>
      <c r="K22" s="151"/>
      <c r="L22" s="151"/>
      <c r="M22" s="151"/>
      <c r="N22" s="133" t="str">
        <f>IF(J22="","",ROUND(J22*K22*M22*'START HERE'!B$97,2))</f>
        <v/>
      </c>
      <c r="O22" s="133" t="str">
        <f t="shared" si="0"/>
        <v/>
      </c>
    </row>
    <row r="23" spans="1:16" x14ac:dyDescent="0.2">
      <c r="A23" s="231">
        <v>14</v>
      </c>
      <c r="B23" s="130"/>
      <c r="C23" s="131"/>
      <c r="D23" s="113"/>
      <c r="E23" s="131"/>
      <c r="F23" s="149"/>
      <c r="G23" s="149"/>
      <c r="H23" s="154"/>
      <c r="I23" s="154"/>
      <c r="J23" s="133"/>
      <c r="K23" s="151"/>
      <c r="L23" s="151"/>
      <c r="M23" s="151"/>
      <c r="N23" s="133" t="str">
        <f>IF(J23="","",ROUND(J23*K23*M23*'START HERE'!B$97,2))</f>
        <v/>
      </c>
      <c r="O23" s="133" t="str">
        <f t="shared" si="0"/>
        <v/>
      </c>
    </row>
    <row r="24" spans="1:16" x14ac:dyDescent="0.2">
      <c r="A24" s="231">
        <v>15</v>
      </c>
      <c r="B24" s="130"/>
      <c r="C24" s="131"/>
      <c r="E24" s="131"/>
      <c r="F24" s="149"/>
      <c r="G24" s="149"/>
      <c r="H24" s="154"/>
      <c r="I24" s="154"/>
      <c r="J24" s="133"/>
      <c r="K24" s="151"/>
      <c r="L24" s="151"/>
      <c r="M24" s="151"/>
      <c r="N24" s="133" t="str">
        <f>IF(J24="","",ROUND(J24*K24*M24*'START HERE'!B$97,2))</f>
        <v/>
      </c>
      <c r="O24" s="133" t="str">
        <f t="shared" si="0"/>
        <v/>
      </c>
    </row>
    <row r="25" spans="1:16" x14ac:dyDescent="0.2">
      <c r="A25" s="231">
        <v>16</v>
      </c>
      <c r="B25" s="130"/>
      <c r="C25" s="131"/>
      <c r="E25" s="131"/>
      <c r="F25" s="149"/>
      <c r="G25" s="149"/>
      <c r="H25" s="154"/>
      <c r="I25" s="154"/>
      <c r="J25" s="133"/>
      <c r="K25" s="151"/>
      <c r="L25" s="151"/>
      <c r="M25" s="151"/>
      <c r="N25" s="133" t="str">
        <f>IF(J25="","",ROUND(J25*K25*M25*'START HERE'!B$97,2))</f>
        <v/>
      </c>
      <c r="O25" s="133" t="str">
        <f t="shared" si="0"/>
        <v/>
      </c>
    </row>
    <row r="26" spans="1:16" x14ac:dyDescent="0.2">
      <c r="A26" s="231">
        <v>17</v>
      </c>
      <c r="B26" s="130"/>
      <c r="C26" s="131"/>
      <c r="E26" s="131"/>
      <c r="F26" s="149"/>
      <c r="G26" s="149"/>
      <c r="H26" s="154"/>
      <c r="I26" s="154"/>
      <c r="J26" s="133"/>
      <c r="K26" s="151"/>
      <c r="L26" s="151"/>
      <c r="M26" s="151"/>
      <c r="N26" s="133" t="str">
        <f>IF(J26="","",ROUND(J26*K26*M26*'START HERE'!B$97,2))</f>
        <v/>
      </c>
      <c r="O26" s="133" t="str">
        <f t="shared" si="0"/>
        <v/>
      </c>
    </row>
    <row r="27" spans="1:16" x14ac:dyDescent="0.2">
      <c r="A27" s="231">
        <v>18</v>
      </c>
      <c r="B27" s="130"/>
      <c r="C27" s="131"/>
      <c r="E27" s="131"/>
      <c r="F27" s="149"/>
      <c r="G27" s="149"/>
      <c r="H27" s="154"/>
      <c r="I27" s="154"/>
      <c r="J27" s="133"/>
      <c r="K27" s="151"/>
      <c r="L27" s="151"/>
      <c r="M27" s="151"/>
      <c r="N27" s="133" t="str">
        <f>IF(J27="","",ROUND(J27*K27*M27*'START HERE'!B$97,2))</f>
        <v/>
      </c>
      <c r="O27" s="133" t="str">
        <f t="shared" si="0"/>
        <v/>
      </c>
    </row>
    <row r="28" spans="1:16" x14ac:dyDescent="0.2">
      <c r="A28" s="231">
        <v>19</v>
      </c>
      <c r="B28" s="130"/>
      <c r="E28" s="131"/>
      <c r="F28" s="155"/>
      <c r="G28" s="156"/>
      <c r="H28" s="154"/>
      <c r="I28" s="154"/>
      <c r="J28" s="133"/>
      <c r="K28" s="151"/>
      <c r="L28" s="151"/>
      <c r="M28" s="151"/>
      <c r="N28" s="133" t="str">
        <f>IF(J28="","",ROUND(J28*K28*M28*'START HERE'!B$97,2))</f>
        <v/>
      </c>
      <c r="O28" s="133" t="str">
        <f t="shared" si="0"/>
        <v/>
      </c>
    </row>
    <row r="29" spans="1:16" x14ac:dyDescent="0.2">
      <c r="A29" s="231">
        <v>20</v>
      </c>
      <c r="B29" s="130"/>
      <c r="F29" s="155"/>
      <c r="G29" s="156"/>
      <c r="H29" s="154"/>
      <c r="I29" s="154"/>
      <c r="J29" s="133"/>
      <c r="K29" s="151"/>
      <c r="L29" s="151">
        <f t="shared" ref="L29:L49" si="1">J29*K29</f>
        <v>0</v>
      </c>
      <c r="M29" s="151"/>
      <c r="N29" s="133" t="str">
        <f>IF(J29="","",ROUND(J29*K29*M29*'START HERE'!B$97,2))</f>
        <v/>
      </c>
      <c r="O29" s="133" t="str">
        <f t="shared" si="0"/>
        <v/>
      </c>
    </row>
    <row r="30" spans="1:16" x14ac:dyDescent="0.2">
      <c r="A30" s="231">
        <v>21</v>
      </c>
      <c r="B30" s="130"/>
      <c r="F30" s="155"/>
      <c r="G30" s="156"/>
      <c r="H30" s="154"/>
      <c r="I30" s="154"/>
      <c r="J30" s="133"/>
      <c r="K30" s="151"/>
      <c r="L30" s="151">
        <f t="shared" si="1"/>
        <v>0</v>
      </c>
      <c r="M30" s="151"/>
      <c r="N30" s="133" t="str">
        <f>IF(J30="","",ROUND(J30*K30*M30*'START HERE'!B$97,2))</f>
        <v/>
      </c>
      <c r="O30" s="133" t="str">
        <f t="shared" si="0"/>
        <v/>
      </c>
    </row>
    <row r="31" spans="1:16" x14ac:dyDescent="0.2">
      <c r="A31" s="231">
        <v>22</v>
      </c>
      <c r="B31" s="130"/>
      <c r="F31" s="155"/>
      <c r="G31" s="156"/>
      <c r="H31" s="154"/>
      <c r="I31" s="154"/>
      <c r="J31" s="133"/>
      <c r="K31" s="151"/>
      <c r="L31" s="151">
        <f t="shared" si="1"/>
        <v>0</v>
      </c>
      <c r="M31" s="151"/>
      <c r="N31" s="133" t="str">
        <f>IF(J31="","",ROUND(J31*K31*M31*'START HERE'!B$97,2))</f>
        <v/>
      </c>
      <c r="O31" s="133" t="str">
        <f t="shared" si="0"/>
        <v/>
      </c>
    </row>
    <row r="32" spans="1:16" x14ac:dyDescent="0.2">
      <c r="A32" s="231">
        <v>23</v>
      </c>
      <c r="B32" s="130"/>
      <c r="F32" s="155"/>
      <c r="G32" s="156"/>
      <c r="H32" s="154"/>
      <c r="I32" s="154"/>
      <c r="J32" s="133"/>
      <c r="K32" s="151"/>
      <c r="L32" s="151"/>
      <c r="M32" s="151"/>
      <c r="N32" s="133" t="str">
        <f>IF(J32="","",ROUND(J32*K32*M32*'START HERE'!B$97,2))</f>
        <v/>
      </c>
      <c r="O32" s="133" t="str">
        <f t="shared" si="0"/>
        <v/>
      </c>
    </row>
    <row r="33" spans="1:15" x14ac:dyDescent="0.2">
      <c r="A33" s="231">
        <v>24</v>
      </c>
      <c r="B33" s="130"/>
      <c r="F33" s="155"/>
      <c r="G33" s="156"/>
      <c r="H33" s="154"/>
      <c r="I33" s="154"/>
      <c r="J33" s="133"/>
      <c r="K33" s="151"/>
      <c r="L33" s="151"/>
      <c r="M33" s="151"/>
      <c r="N33" s="133" t="str">
        <f>IF(J33="","",ROUND(J33*K33*M33*'START HERE'!B$97,2))</f>
        <v/>
      </c>
      <c r="O33" s="133" t="str">
        <f t="shared" si="0"/>
        <v/>
      </c>
    </row>
    <row r="34" spans="1:15" x14ac:dyDescent="0.2">
      <c r="A34" s="231">
        <v>25</v>
      </c>
      <c r="B34" s="130"/>
      <c r="F34" s="155"/>
      <c r="G34" s="156"/>
      <c r="H34" s="154"/>
      <c r="I34" s="154"/>
      <c r="J34" s="133"/>
      <c r="K34" s="151"/>
      <c r="L34" s="151"/>
      <c r="M34" s="151"/>
      <c r="N34" s="133" t="str">
        <f>IF(J34="","",ROUND(J34*K34*M34*'START HERE'!B$97,2))</f>
        <v/>
      </c>
      <c r="O34" s="133" t="str">
        <f t="shared" si="0"/>
        <v/>
      </c>
    </row>
    <row r="35" spans="1:15" x14ac:dyDescent="0.2">
      <c r="A35" s="231">
        <v>26</v>
      </c>
      <c r="B35" s="130"/>
      <c r="F35" s="155"/>
      <c r="G35" s="156"/>
      <c r="H35" s="154"/>
      <c r="I35" s="154"/>
      <c r="J35" s="133"/>
      <c r="K35" s="151"/>
      <c r="L35" s="151"/>
      <c r="M35" s="151"/>
      <c r="N35" s="133" t="str">
        <f>IF(J35="","",ROUND(J35*K35*M35*'START HERE'!B$97,2))</f>
        <v/>
      </c>
      <c r="O35" s="133" t="str">
        <f t="shared" si="0"/>
        <v/>
      </c>
    </row>
    <row r="36" spans="1:15" x14ac:dyDescent="0.2">
      <c r="A36" s="231">
        <v>27</v>
      </c>
      <c r="B36" s="130"/>
      <c r="F36" s="155"/>
      <c r="G36" s="156"/>
      <c r="H36" s="154"/>
      <c r="I36" s="154"/>
      <c r="J36" s="133"/>
      <c r="K36" s="151"/>
      <c r="L36" s="151"/>
      <c r="M36" s="151"/>
      <c r="N36" s="133" t="str">
        <f>IF(J36="","",ROUND(J36*K36*M36*'START HERE'!B$97,2))</f>
        <v/>
      </c>
      <c r="O36" s="133" t="str">
        <f t="shared" si="0"/>
        <v/>
      </c>
    </row>
    <row r="37" spans="1:15" x14ac:dyDescent="0.2">
      <c r="A37" s="231">
        <v>28</v>
      </c>
      <c r="B37" s="130"/>
      <c r="F37" s="155"/>
      <c r="G37" s="156"/>
      <c r="H37" s="154"/>
      <c r="I37" s="154"/>
      <c r="J37" s="133"/>
      <c r="K37" s="151"/>
      <c r="L37" s="151"/>
      <c r="M37" s="151"/>
      <c r="N37" s="133" t="str">
        <f>IF(J37="","",ROUND(J37*K37*M37*'START HERE'!B$97,2))</f>
        <v/>
      </c>
      <c r="O37" s="133" t="str">
        <f t="shared" si="0"/>
        <v/>
      </c>
    </row>
    <row r="38" spans="1:15" x14ac:dyDescent="0.2">
      <c r="A38" s="231">
        <v>29</v>
      </c>
      <c r="B38" s="130"/>
      <c r="F38" s="155"/>
      <c r="G38" s="156"/>
      <c r="H38" s="154"/>
      <c r="I38" s="154"/>
      <c r="J38" s="133"/>
      <c r="K38" s="151"/>
      <c r="L38" s="151"/>
      <c r="M38" s="151"/>
      <c r="N38" s="133" t="str">
        <f>IF(J38="","",ROUND(J38*K38*M38*'START HERE'!B$97,2))</f>
        <v/>
      </c>
      <c r="O38" s="133" t="str">
        <f t="shared" si="0"/>
        <v/>
      </c>
    </row>
    <row r="39" spans="1:15" x14ac:dyDescent="0.2">
      <c r="A39" s="231">
        <v>30</v>
      </c>
      <c r="B39" s="130"/>
      <c r="F39" s="155"/>
      <c r="G39" s="156"/>
      <c r="H39" s="154"/>
      <c r="I39" s="154"/>
      <c r="J39" s="133"/>
      <c r="K39" s="151"/>
      <c r="L39" s="151"/>
      <c r="M39" s="151"/>
      <c r="N39" s="133" t="str">
        <f>IF(J39="","",ROUND(J39*K39*M39*'START HERE'!B$97,2))</f>
        <v/>
      </c>
      <c r="O39" s="133" t="str">
        <f t="shared" si="0"/>
        <v/>
      </c>
    </row>
    <row r="40" spans="1:15" x14ac:dyDescent="0.2">
      <c r="A40" s="231">
        <v>31</v>
      </c>
      <c r="B40" s="130"/>
      <c r="F40" s="155"/>
      <c r="G40" s="156"/>
      <c r="H40" s="154"/>
      <c r="I40" s="154"/>
      <c r="J40" s="133"/>
      <c r="K40" s="151"/>
      <c r="L40" s="151"/>
      <c r="M40" s="151"/>
      <c r="N40" s="133" t="str">
        <f>IF(J40="","",ROUND(J40*K40*M40*'START HERE'!B$97,2))</f>
        <v/>
      </c>
      <c r="O40" s="133" t="str">
        <f t="shared" si="0"/>
        <v/>
      </c>
    </row>
    <row r="41" spans="1:15" x14ac:dyDescent="0.2">
      <c r="A41" s="231">
        <v>32</v>
      </c>
      <c r="B41" s="130"/>
      <c r="F41" s="155"/>
      <c r="G41" s="156"/>
      <c r="H41" s="154"/>
      <c r="I41" s="154"/>
      <c r="J41" s="133"/>
      <c r="K41" s="151"/>
      <c r="L41" s="151"/>
      <c r="M41" s="151"/>
      <c r="N41" s="133" t="str">
        <f>IF(J41="","",ROUND(J41*K41*M41*'START HERE'!B$97,2))</f>
        <v/>
      </c>
      <c r="O41" s="133" t="str">
        <f t="shared" si="0"/>
        <v/>
      </c>
    </row>
    <row r="42" spans="1:15" x14ac:dyDescent="0.2">
      <c r="A42" s="231">
        <v>33</v>
      </c>
      <c r="B42" s="130"/>
      <c r="F42" s="155"/>
      <c r="G42" s="156"/>
      <c r="H42" s="154"/>
      <c r="I42" s="154"/>
      <c r="J42" s="133"/>
      <c r="K42" s="151"/>
      <c r="L42" s="151"/>
      <c r="M42" s="151"/>
      <c r="N42" s="133" t="str">
        <f>IF(J42="","",ROUND(J42*K42*M42*'START HERE'!B$97,2))</f>
        <v/>
      </c>
      <c r="O42" s="133" t="str">
        <f t="shared" si="0"/>
        <v/>
      </c>
    </row>
    <row r="43" spans="1:15" x14ac:dyDescent="0.2">
      <c r="A43" s="231">
        <v>34</v>
      </c>
      <c r="B43" s="130"/>
      <c r="F43" s="155"/>
      <c r="G43" s="156"/>
      <c r="H43" s="154"/>
      <c r="I43" s="154"/>
      <c r="J43" s="133"/>
      <c r="K43" s="151"/>
      <c r="L43" s="151"/>
      <c r="M43" s="151"/>
      <c r="N43" s="133" t="str">
        <f>IF(J43="","",ROUND(J43*K43*M43*'START HERE'!B$97,2))</f>
        <v/>
      </c>
      <c r="O43" s="133" t="str">
        <f t="shared" si="0"/>
        <v/>
      </c>
    </row>
    <row r="44" spans="1:15" x14ac:dyDescent="0.2">
      <c r="A44" s="231">
        <v>35</v>
      </c>
      <c r="B44" s="130"/>
      <c r="F44" s="155"/>
      <c r="G44" s="156"/>
      <c r="H44" s="154"/>
      <c r="I44" s="154"/>
      <c r="J44" s="133"/>
      <c r="K44" s="151"/>
      <c r="L44" s="151"/>
      <c r="M44" s="151"/>
      <c r="N44" s="133" t="str">
        <f>IF(J44="","",ROUND(J44*K44*M44*'START HERE'!B$97,2))</f>
        <v/>
      </c>
      <c r="O44" s="133" t="str">
        <f t="shared" si="0"/>
        <v/>
      </c>
    </row>
    <row r="45" spans="1:15" x14ac:dyDescent="0.2">
      <c r="A45" s="231">
        <v>36</v>
      </c>
      <c r="B45" s="130"/>
      <c r="F45" s="155"/>
      <c r="G45" s="156"/>
      <c r="H45" s="154"/>
      <c r="I45" s="154"/>
      <c r="J45" s="133"/>
      <c r="K45" s="151"/>
      <c r="L45" s="151"/>
      <c r="M45" s="151"/>
      <c r="N45" s="133" t="str">
        <f>IF(J45="","",ROUND(J45*K45*M45*'START HERE'!B$97,2))</f>
        <v/>
      </c>
      <c r="O45" s="133" t="str">
        <f t="shared" si="0"/>
        <v/>
      </c>
    </row>
    <row r="46" spans="1:15" x14ac:dyDescent="0.2">
      <c r="A46" s="231">
        <v>37</v>
      </c>
      <c r="B46" s="130"/>
      <c r="F46" s="155"/>
      <c r="G46" s="156"/>
      <c r="H46" s="154"/>
      <c r="I46" s="154"/>
      <c r="J46" s="133"/>
      <c r="K46" s="151"/>
      <c r="L46" s="151"/>
      <c r="M46" s="151"/>
      <c r="N46" s="133" t="str">
        <f>IF(J46="","",ROUND(J46*K46*M46*'START HERE'!B$97,2))</f>
        <v/>
      </c>
      <c r="O46" s="133" t="str">
        <f t="shared" si="0"/>
        <v/>
      </c>
    </row>
    <row r="47" spans="1:15" x14ac:dyDescent="0.2">
      <c r="A47" s="231">
        <v>38</v>
      </c>
      <c r="B47" s="130"/>
      <c r="F47" s="155"/>
      <c r="G47" s="156"/>
      <c r="H47" s="154"/>
      <c r="I47" s="154"/>
      <c r="J47" s="133"/>
      <c r="K47" s="151"/>
      <c r="L47" s="151">
        <f t="shared" si="1"/>
        <v>0</v>
      </c>
      <c r="M47" s="151"/>
      <c r="N47" s="133" t="str">
        <f>IF(J47="","",ROUND(J47*K47*M47*'START HERE'!B$97,2))</f>
        <v/>
      </c>
      <c r="O47" s="133" t="str">
        <f t="shared" si="0"/>
        <v/>
      </c>
    </row>
    <row r="48" spans="1:15" x14ac:dyDescent="0.2">
      <c r="A48" s="231">
        <v>39</v>
      </c>
      <c r="B48" s="130"/>
      <c r="F48" s="155"/>
      <c r="G48" s="156"/>
      <c r="H48" s="154"/>
      <c r="I48" s="154"/>
      <c r="J48" s="133"/>
      <c r="K48" s="151"/>
      <c r="L48" s="151">
        <f t="shared" si="1"/>
        <v>0</v>
      </c>
      <c r="M48" s="151"/>
      <c r="N48" s="133" t="str">
        <f>IF(J48="","",ROUND(J48*K48*M48*'START HERE'!B$97,2))</f>
        <v/>
      </c>
      <c r="O48" s="133" t="str">
        <f t="shared" si="0"/>
        <v/>
      </c>
    </row>
    <row r="49" spans="1:15" x14ac:dyDescent="0.2">
      <c r="A49" s="231">
        <v>40</v>
      </c>
      <c r="B49" s="130"/>
      <c r="F49" s="155"/>
      <c r="G49" s="156"/>
      <c r="H49" s="154"/>
      <c r="I49" s="154"/>
      <c r="J49" s="133"/>
      <c r="K49" s="151"/>
      <c r="L49" s="151">
        <f t="shared" si="1"/>
        <v>0</v>
      </c>
      <c r="M49" s="151"/>
      <c r="N49" s="133" t="str">
        <f>IF(J49="","",ROUND(J49*K49*M49*'START HERE'!B$97,2))</f>
        <v/>
      </c>
      <c r="O49" s="133" t="str">
        <f t="shared" si="0"/>
        <v/>
      </c>
    </row>
    <row r="51" spans="1:15" x14ac:dyDescent="0.2">
      <c r="A51" s="107" t="s">
        <v>181</v>
      </c>
      <c r="B51" s="110"/>
      <c r="C51" s="111"/>
      <c r="D51" s="111"/>
      <c r="E51" s="120"/>
      <c r="F51" s="157"/>
      <c r="G51" s="158"/>
      <c r="H51" s="158"/>
      <c r="I51" s="158"/>
      <c r="J51" s="112"/>
      <c r="K51" s="112"/>
      <c r="L51" s="112"/>
      <c r="M51" s="159"/>
      <c r="N51" s="136" t="s">
        <v>19</v>
      </c>
      <c r="O51" s="137" t="s">
        <v>18</v>
      </c>
    </row>
    <row r="52" spans="1:15" x14ac:dyDescent="0.2">
      <c r="M52" s="161" t="s">
        <v>1</v>
      </c>
      <c r="N52" s="162">
        <f>ROUND(SUM(N10:N49),2)</f>
        <v>0</v>
      </c>
      <c r="O52" s="162">
        <f>ROUND(SUM(O10:O49),2)</f>
        <v>0</v>
      </c>
    </row>
    <row r="62" spans="1:15" x14ac:dyDescent="0.2">
      <c r="D62" s="134">
        <f>D61*D57</f>
        <v>0</v>
      </c>
    </row>
  </sheetData>
  <sheetProtection password="CBB1" sheet="1" objects="1" scenarios="1"/>
  <protectedRanges>
    <protectedRange sqref="B10:M49" name="Range1"/>
  </protectedRanges>
  <mergeCells count="8">
    <mergeCell ref="Q1:S2"/>
    <mergeCell ref="Q3:S9"/>
    <mergeCell ref="A1:O1"/>
    <mergeCell ref="A2:O2"/>
    <mergeCell ref="A3:O3"/>
    <mergeCell ref="A4:O4"/>
    <mergeCell ref="A5:O5"/>
    <mergeCell ref="A6:O6"/>
  </mergeCells>
  <phoneticPr fontId="0" type="noConversion"/>
  <printOptions horizontalCentered="1"/>
  <pageMargins left="0.57999999999999996" right="0.7" top="0.75" bottom="0.75" header="0.3" footer="0.3"/>
  <pageSetup scale="6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51"/>
  <sheetViews>
    <sheetView zoomScaleNormal="100" workbookViewId="0">
      <selection activeCell="C9" sqref="C9"/>
    </sheetView>
  </sheetViews>
  <sheetFormatPr defaultRowHeight="12.75" x14ac:dyDescent="0.2"/>
  <cols>
    <col min="1" max="1" width="44.28515625" style="134" customWidth="1"/>
    <col min="2" max="2" width="15.7109375" style="132" customWidth="1"/>
    <col min="3" max="3" width="15.7109375" style="118" customWidth="1"/>
    <col min="4" max="4" width="15.7109375" style="132" customWidth="1"/>
    <col min="5" max="5" width="9.140625" style="118"/>
    <col min="6" max="8" width="20.7109375" style="118" customWidth="1"/>
    <col min="9" max="16384" width="9.140625" style="118"/>
  </cols>
  <sheetData>
    <row r="1" spans="1:8" ht="12.75" customHeight="1" x14ac:dyDescent="0.2">
      <c r="A1" s="354" t="str">
        <f>'START HERE'!A98:B98</f>
        <v>Line Item F, Subcontracts</v>
      </c>
      <c r="B1" s="335"/>
      <c r="C1" s="335"/>
      <c r="D1" s="335"/>
      <c r="F1" s="328" t="s">
        <v>2</v>
      </c>
      <c r="G1" s="329"/>
      <c r="H1" s="330"/>
    </row>
    <row r="2" spans="1:8" ht="12.75" customHeight="1" thickBot="1" x14ac:dyDescent="0.25">
      <c r="A2" s="354"/>
      <c r="B2" s="335"/>
      <c r="C2" s="335"/>
      <c r="D2" s="335"/>
      <c r="F2" s="331"/>
      <c r="G2" s="332"/>
      <c r="H2" s="333"/>
    </row>
    <row r="3" spans="1:8" ht="12.75" customHeight="1" x14ac:dyDescent="0.2">
      <c r="A3" s="354">
        <f>'START HERE'!B6</f>
        <v>0</v>
      </c>
      <c r="B3" s="335"/>
      <c r="C3" s="335"/>
      <c r="D3" s="335"/>
      <c r="F3" s="298" t="s">
        <v>193</v>
      </c>
      <c r="G3" s="299"/>
      <c r="H3" s="300"/>
    </row>
    <row r="4" spans="1:8" ht="12.75" customHeight="1" x14ac:dyDescent="0.2">
      <c r="A4" s="354">
        <f>'START HERE'!B10</f>
        <v>0</v>
      </c>
      <c r="B4" s="335"/>
      <c r="C4" s="335"/>
      <c r="D4" s="335"/>
      <c r="F4" s="301"/>
      <c r="G4" s="302"/>
      <c r="H4" s="303"/>
    </row>
    <row r="5" spans="1:8" ht="12.75" customHeight="1" x14ac:dyDescent="0.2">
      <c r="A5" s="355">
        <f>'START HERE'!B3</f>
        <v>0</v>
      </c>
      <c r="B5" s="335"/>
      <c r="C5" s="335"/>
      <c r="D5" s="335"/>
      <c r="F5" s="301"/>
      <c r="G5" s="302"/>
      <c r="H5" s="303"/>
    </row>
    <row r="6" spans="1:8" ht="12.75" customHeight="1" x14ac:dyDescent="0.2">
      <c r="A6" s="354"/>
      <c r="B6" s="335"/>
      <c r="C6" s="335"/>
      <c r="D6" s="335"/>
      <c r="F6" s="301"/>
      <c r="G6" s="302"/>
      <c r="H6" s="303"/>
    </row>
    <row r="7" spans="1:8" ht="12.75" customHeight="1" thickBot="1" x14ac:dyDescent="0.25">
      <c r="A7" s="118"/>
      <c r="B7" s="118"/>
      <c r="D7" s="118"/>
      <c r="F7" s="304"/>
      <c r="G7" s="305"/>
      <c r="H7" s="306"/>
    </row>
    <row r="8" spans="1:8" s="125" customFormat="1" ht="12.75" customHeight="1" x14ac:dyDescent="0.2">
      <c r="A8" s="163" t="s">
        <v>17</v>
      </c>
      <c r="B8" s="164" t="s">
        <v>19</v>
      </c>
      <c r="C8" s="165" t="s">
        <v>187</v>
      </c>
      <c r="D8" s="164" t="s">
        <v>18</v>
      </c>
    </row>
    <row r="9" spans="1:8" x14ac:dyDescent="0.2">
      <c r="A9" s="166" t="str">
        <f>IF('START HERE'!B99="","",'START HERE'!B99)</f>
        <v/>
      </c>
      <c r="B9" s="133"/>
      <c r="C9" s="167"/>
      <c r="D9" s="133" t="str">
        <f>IF(B9="","",ROUND(B9*C9,2))</f>
        <v/>
      </c>
    </row>
    <row r="10" spans="1:8" x14ac:dyDescent="0.2">
      <c r="A10" s="166" t="str">
        <f>IF('START HERE'!B100="","",'START HERE'!B100)</f>
        <v/>
      </c>
      <c r="B10" s="133"/>
      <c r="C10" s="167"/>
      <c r="D10" s="133" t="str">
        <f t="shared" ref="D10:D48" si="0">IF(B10="","",ROUND(B10*C10,2))</f>
        <v/>
      </c>
    </row>
    <row r="11" spans="1:8" x14ac:dyDescent="0.2">
      <c r="A11" s="166" t="str">
        <f>IF('START HERE'!B101="","",'START HERE'!B101)</f>
        <v/>
      </c>
      <c r="B11" s="133"/>
      <c r="C11" s="167"/>
      <c r="D11" s="133" t="str">
        <f t="shared" si="0"/>
        <v/>
      </c>
    </row>
    <row r="12" spans="1:8" x14ac:dyDescent="0.2">
      <c r="A12" s="166" t="str">
        <f>IF('START HERE'!B102="","",'START HERE'!B102)</f>
        <v/>
      </c>
      <c r="B12" s="133"/>
      <c r="C12" s="167"/>
      <c r="D12" s="133" t="str">
        <f t="shared" si="0"/>
        <v/>
      </c>
    </row>
    <row r="13" spans="1:8" x14ac:dyDescent="0.2">
      <c r="A13" s="166" t="str">
        <f>IF('START HERE'!B103="","",'START HERE'!B103)</f>
        <v/>
      </c>
      <c r="B13" s="133"/>
      <c r="C13" s="167"/>
      <c r="D13" s="133" t="str">
        <f t="shared" si="0"/>
        <v/>
      </c>
    </row>
    <row r="14" spans="1:8" x14ac:dyDescent="0.2">
      <c r="A14" s="166" t="str">
        <f>IF('START HERE'!B104="","",'START HERE'!B104)</f>
        <v/>
      </c>
      <c r="B14" s="133"/>
      <c r="C14" s="167"/>
      <c r="D14" s="133" t="str">
        <f t="shared" si="0"/>
        <v/>
      </c>
    </row>
    <row r="15" spans="1:8" x14ac:dyDescent="0.2">
      <c r="A15" s="166" t="str">
        <f>IF('START HERE'!B105="","",'START HERE'!B105)</f>
        <v/>
      </c>
      <c r="B15" s="133"/>
      <c r="C15" s="167"/>
      <c r="D15" s="133" t="str">
        <f t="shared" si="0"/>
        <v/>
      </c>
    </row>
    <row r="16" spans="1:8" x14ac:dyDescent="0.2">
      <c r="A16" s="166" t="str">
        <f>IF('START HERE'!B106="","",'START HERE'!B106)</f>
        <v/>
      </c>
      <c r="B16" s="133"/>
      <c r="C16" s="167"/>
      <c r="D16" s="133" t="str">
        <f t="shared" si="0"/>
        <v/>
      </c>
    </row>
    <row r="17" spans="1:4" x14ac:dyDescent="0.2">
      <c r="A17" s="166" t="str">
        <f>IF('START HERE'!B107="","",'START HERE'!B107)</f>
        <v/>
      </c>
      <c r="B17" s="133"/>
      <c r="C17" s="167"/>
      <c r="D17" s="133" t="str">
        <f t="shared" si="0"/>
        <v/>
      </c>
    </row>
    <row r="18" spans="1:4" x14ac:dyDescent="0.2">
      <c r="A18" s="166" t="str">
        <f>IF('START HERE'!B108="","",'START HERE'!B108)</f>
        <v/>
      </c>
      <c r="B18" s="133"/>
      <c r="C18" s="167"/>
      <c r="D18" s="133" t="str">
        <f t="shared" si="0"/>
        <v/>
      </c>
    </row>
    <row r="19" spans="1:4" x14ac:dyDescent="0.2">
      <c r="A19" s="166" t="str">
        <f>IF('START HERE'!B109="","",'START HERE'!B109)</f>
        <v/>
      </c>
      <c r="B19" s="133"/>
      <c r="C19" s="167"/>
      <c r="D19" s="133" t="str">
        <f t="shared" si="0"/>
        <v/>
      </c>
    </row>
    <row r="20" spans="1:4" x14ac:dyDescent="0.2">
      <c r="A20" s="166" t="str">
        <f>IF('START HERE'!B110="","",'START HERE'!B110)</f>
        <v/>
      </c>
      <c r="B20" s="133"/>
      <c r="C20" s="167"/>
      <c r="D20" s="133" t="str">
        <f t="shared" si="0"/>
        <v/>
      </c>
    </row>
    <row r="21" spans="1:4" x14ac:dyDescent="0.2">
      <c r="A21" s="166" t="str">
        <f>IF('START HERE'!B111="","",'START HERE'!B111)</f>
        <v/>
      </c>
      <c r="B21" s="133"/>
      <c r="C21" s="167"/>
      <c r="D21" s="133" t="str">
        <f t="shared" si="0"/>
        <v/>
      </c>
    </row>
    <row r="22" spans="1:4" x14ac:dyDescent="0.2">
      <c r="A22" s="166" t="str">
        <f>IF('START HERE'!B112="","",'START HERE'!B112)</f>
        <v/>
      </c>
      <c r="B22" s="133"/>
      <c r="C22" s="167"/>
      <c r="D22" s="133" t="str">
        <f t="shared" si="0"/>
        <v/>
      </c>
    </row>
    <row r="23" spans="1:4" x14ac:dyDescent="0.2">
      <c r="A23" s="166" t="str">
        <f>IF('START HERE'!B113="","",'START HERE'!B113)</f>
        <v/>
      </c>
      <c r="B23" s="133"/>
      <c r="C23" s="167"/>
      <c r="D23" s="133" t="str">
        <f t="shared" si="0"/>
        <v/>
      </c>
    </row>
    <row r="24" spans="1:4" x14ac:dyDescent="0.2">
      <c r="A24" s="166" t="str">
        <f>IF('START HERE'!B114="","",'START HERE'!B114)</f>
        <v/>
      </c>
      <c r="B24" s="133"/>
      <c r="C24" s="167"/>
      <c r="D24" s="133" t="str">
        <f t="shared" si="0"/>
        <v/>
      </c>
    </row>
    <row r="25" spans="1:4" x14ac:dyDescent="0.2">
      <c r="A25" s="166" t="str">
        <f>IF('START HERE'!B115="","",'START HERE'!B115)</f>
        <v/>
      </c>
      <c r="B25" s="133"/>
      <c r="C25" s="167"/>
      <c r="D25" s="133" t="str">
        <f t="shared" si="0"/>
        <v/>
      </c>
    </row>
    <row r="26" spans="1:4" x14ac:dyDescent="0.2">
      <c r="A26" s="166" t="str">
        <f>IF('START HERE'!B116="","",'START HERE'!B116)</f>
        <v/>
      </c>
      <c r="B26" s="133"/>
      <c r="C26" s="167"/>
      <c r="D26" s="133" t="str">
        <f t="shared" si="0"/>
        <v/>
      </c>
    </row>
    <row r="27" spans="1:4" x14ac:dyDescent="0.2">
      <c r="A27" s="166" t="str">
        <f>IF('START HERE'!B117="","",'START HERE'!B117)</f>
        <v/>
      </c>
      <c r="B27" s="133"/>
      <c r="C27" s="167"/>
      <c r="D27" s="133" t="str">
        <f t="shared" si="0"/>
        <v/>
      </c>
    </row>
    <row r="28" spans="1:4" x14ac:dyDescent="0.2">
      <c r="A28" s="166" t="str">
        <f>IF('START HERE'!B118="","",'START HERE'!B118)</f>
        <v/>
      </c>
      <c r="B28" s="133"/>
      <c r="C28" s="167"/>
      <c r="D28" s="133" t="str">
        <f t="shared" si="0"/>
        <v/>
      </c>
    </row>
    <row r="29" spans="1:4" ht="12.75" customHeight="1" x14ac:dyDescent="0.2">
      <c r="A29" s="166" t="str">
        <f>IF('START HERE'!B119="","",'START HERE'!B119)</f>
        <v/>
      </c>
      <c r="B29" s="133"/>
      <c r="C29" s="167"/>
      <c r="D29" s="133" t="str">
        <f t="shared" si="0"/>
        <v/>
      </c>
    </row>
    <row r="30" spans="1:4" ht="12.75" customHeight="1" x14ac:dyDescent="0.2">
      <c r="A30" s="166" t="str">
        <f>IF('START HERE'!B120="","",'START HERE'!B120)</f>
        <v/>
      </c>
      <c r="B30" s="133"/>
      <c r="C30" s="167"/>
      <c r="D30" s="133" t="str">
        <f t="shared" si="0"/>
        <v/>
      </c>
    </row>
    <row r="31" spans="1:4" ht="12.75" customHeight="1" x14ac:dyDescent="0.2">
      <c r="A31" s="166" t="str">
        <f>IF('START HERE'!B121="","",'START HERE'!B121)</f>
        <v/>
      </c>
      <c r="B31" s="133"/>
      <c r="C31" s="167"/>
      <c r="D31" s="133" t="str">
        <f t="shared" si="0"/>
        <v/>
      </c>
    </row>
    <row r="32" spans="1:4" ht="12.75" customHeight="1" x14ac:dyDescent="0.2">
      <c r="A32" s="166" t="str">
        <f>IF('START HERE'!B122="","",'START HERE'!B122)</f>
        <v/>
      </c>
      <c r="B32" s="133"/>
      <c r="C32" s="167"/>
      <c r="D32" s="133" t="str">
        <f t="shared" si="0"/>
        <v/>
      </c>
    </row>
    <row r="33" spans="1:4" ht="12.75" customHeight="1" x14ac:dyDescent="0.2">
      <c r="A33" s="166" t="str">
        <f>IF('START HERE'!B123="","",'START HERE'!B123)</f>
        <v/>
      </c>
      <c r="B33" s="133"/>
      <c r="C33" s="167"/>
      <c r="D33" s="133" t="str">
        <f t="shared" si="0"/>
        <v/>
      </c>
    </row>
    <row r="34" spans="1:4" ht="12.75" customHeight="1" x14ac:dyDescent="0.2">
      <c r="A34" s="166" t="str">
        <f>IF('START HERE'!B124="","",'START HERE'!B124)</f>
        <v/>
      </c>
      <c r="B34" s="133"/>
      <c r="C34" s="167"/>
      <c r="D34" s="133" t="str">
        <f t="shared" si="0"/>
        <v/>
      </c>
    </row>
    <row r="35" spans="1:4" ht="12.75" customHeight="1" x14ac:dyDescent="0.2">
      <c r="A35" s="166" t="str">
        <f>IF('START HERE'!B125="","",'START HERE'!B125)</f>
        <v/>
      </c>
      <c r="B35" s="133"/>
      <c r="C35" s="167"/>
      <c r="D35" s="133" t="str">
        <f t="shared" si="0"/>
        <v/>
      </c>
    </row>
    <row r="36" spans="1:4" ht="12.75" customHeight="1" x14ac:dyDescent="0.2">
      <c r="A36" s="166" t="str">
        <f>IF('START HERE'!B126="","",'START HERE'!B126)</f>
        <v/>
      </c>
      <c r="B36" s="133"/>
      <c r="C36" s="167"/>
      <c r="D36" s="133" t="str">
        <f t="shared" si="0"/>
        <v/>
      </c>
    </row>
    <row r="37" spans="1:4" ht="12.75" customHeight="1" x14ac:dyDescent="0.2">
      <c r="A37" s="166" t="str">
        <f>IF('START HERE'!B127="","",'START HERE'!B127)</f>
        <v/>
      </c>
      <c r="B37" s="133"/>
      <c r="C37" s="167"/>
      <c r="D37" s="133" t="str">
        <f t="shared" si="0"/>
        <v/>
      </c>
    </row>
    <row r="38" spans="1:4" ht="12.75" customHeight="1" x14ac:dyDescent="0.2">
      <c r="A38" s="166" t="str">
        <f>IF('START HERE'!B128="","",'START HERE'!B128)</f>
        <v/>
      </c>
      <c r="B38" s="133"/>
      <c r="C38" s="167"/>
      <c r="D38" s="133" t="str">
        <f t="shared" si="0"/>
        <v/>
      </c>
    </row>
    <row r="39" spans="1:4" ht="12.75" customHeight="1" x14ac:dyDescent="0.2">
      <c r="A39" s="166" t="str">
        <f>IF('START HERE'!B129="","",'START HERE'!B129)</f>
        <v/>
      </c>
      <c r="B39" s="133"/>
      <c r="C39" s="167"/>
      <c r="D39" s="133" t="str">
        <f t="shared" si="0"/>
        <v/>
      </c>
    </row>
    <row r="40" spans="1:4" ht="12.75" customHeight="1" x14ac:dyDescent="0.2">
      <c r="A40" s="166" t="str">
        <f>IF('START HERE'!B130="","",'START HERE'!B130)</f>
        <v/>
      </c>
      <c r="B40" s="133"/>
      <c r="C40" s="167"/>
      <c r="D40" s="133" t="str">
        <f t="shared" si="0"/>
        <v/>
      </c>
    </row>
    <row r="41" spans="1:4" ht="12.75" customHeight="1" x14ac:dyDescent="0.2">
      <c r="A41" s="166" t="str">
        <f>IF('START HERE'!B131="","",'START HERE'!B131)</f>
        <v/>
      </c>
      <c r="B41" s="133"/>
      <c r="C41" s="167"/>
      <c r="D41" s="133" t="str">
        <f t="shared" si="0"/>
        <v/>
      </c>
    </row>
    <row r="42" spans="1:4" ht="12.75" customHeight="1" x14ac:dyDescent="0.2">
      <c r="A42" s="166" t="str">
        <f>IF('START HERE'!B132="","",'START HERE'!B132)</f>
        <v/>
      </c>
      <c r="B42" s="133"/>
      <c r="C42" s="167"/>
      <c r="D42" s="133" t="str">
        <f t="shared" si="0"/>
        <v/>
      </c>
    </row>
    <row r="43" spans="1:4" ht="12.75" customHeight="1" x14ac:dyDescent="0.2">
      <c r="A43" s="166" t="str">
        <f>IF('START HERE'!B133="","",'START HERE'!B133)</f>
        <v/>
      </c>
      <c r="B43" s="133"/>
      <c r="C43" s="167"/>
      <c r="D43" s="133" t="str">
        <f t="shared" si="0"/>
        <v/>
      </c>
    </row>
    <row r="44" spans="1:4" ht="12.75" customHeight="1" x14ac:dyDescent="0.2">
      <c r="A44" s="166" t="str">
        <f>IF('START HERE'!B134="","",'START HERE'!B134)</f>
        <v/>
      </c>
      <c r="B44" s="133"/>
      <c r="C44" s="167"/>
      <c r="D44" s="133" t="str">
        <f t="shared" si="0"/>
        <v/>
      </c>
    </row>
    <row r="45" spans="1:4" x14ac:dyDescent="0.2">
      <c r="A45" s="166" t="str">
        <f>IF('START HERE'!B135="","",'START HERE'!B135)</f>
        <v/>
      </c>
      <c r="B45" s="133"/>
      <c r="C45" s="167"/>
      <c r="D45" s="133" t="str">
        <f t="shared" si="0"/>
        <v/>
      </c>
    </row>
    <row r="46" spans="1:4" x14ac:dyDescent="0.2">
      <c r="A46" s="166" t="str">
        <f>IF('START HERE'!B136="","",'START HERE'!B136)</f>
        <v/>
      </c>
      <c r="B46" s="133"/>
      <c r="C46" s="167"/>
      <c r="D46" s="133" t="str">
        <f t="shared" si="0"/>
        <v/>
      </c>
    </row>
    <row r="47" spans="1:4" x14ac:dyDescent="0.2">
      <c r="A47" s="166" t="str">
        <f>IF('START HERE'!B137="","",'START HERE'!B137)</f>
        <v/>
      </c>
      <c r="B47" s="133"/>
      <c r="C47" s="167"/>
      <c r="D47" s="133" t="str">
        <f t="shared" si="0"/>
        <v/>
      </c>
    </row>
    <row r="48" spans="1:4" x14ac:dyDescent="0.2">
      <c r="A48" s="166" t="str">
        <f>IF('START HERE'!B138="","",'START HERE'!B138)</f>
        <v/>
      </c>
      <c r="B48" s="133"/>
      <c r="C48" s="167"/>
      <c r="D48" s="133" t="str">
        <f t="shared" si="0"/>
        <v/>
      </c>
    </row>
    <row r="50" spans="1:4" x14ac:dyDescent="0.2">
      <c r="A50" s="168" t="s">
        <v>181</v>
      </c>
      <c r="B50" s="137" t="s">
        <v>19</v>
      </c>
      <c r="C50" s="142"/>
      <c r="D50" s="136" t="s">
        <v>18</v>
      </c>
    </row>
    <row r="51" spans="1:4" x14ac:dyDescent="0.2">
      <c r="A51" s="139" t="s">
        <v>1</v>
      </c>
      <c r="B51" s="162">
        <f>SUM(B9:B48)</f>
        <v>0</v>
      </c>
      <c r="C51" s="140"/>
      <c r="D51" s="162">
        <f>SUM(D9:D48)</f>
        <v>0</v>
      </c>
    </row>
  </sheetData>
  <sheetProtection password="CBB1" sheet="1" objects="1" scenarios="1"/>
  <protectedRanges>
    <protectedRange sqref="B9:C48" name="Range1"/>
  </protectedRanges>
  <mergeCells count="8">
    <mergeCell ref="A1:D1"/>
    <mergeCell ref="A2:D2"/>
    <mergeCell ref="A3:D3"/>
    <mergeCell ref="F1:H2"/>
    <mergeCell ref="F3:H7"/>
    <mergeCell ref="A4:D4"/>
    <mergeCell ref="A5:D5"/>
    <mergeCell ref="A6:D6"/>
  </mergeCells>
  <phoneticPr fontId="0" type="noConversion"/>
  <printOptions horizontalCentered="1"/>
  <pageMargins left="0.75" right="0.75" top="0.5" bottom="0.5" header="0.5" footer="0.5"/>
  <pageSetup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
  <sheetViews>
    <sheetView workbookViewId="0">
      <selection activeCell="B9" sqref="B9"/>
    </sheetView>
  </sheetViews>
  <sheetFormatPr defaultRowHeight="12.75" x14ac:dyDescent="0.2"/>
  <cols>
    <col min="1" max="1" width="31.28515625" style="4" customWidth="1"/>
    <col min="2" max="2" width="16.140625" style="4" customWidth="1"/>
    <col min="3" max="3" width="13.42578125" style="4" customWidth="1"/>
    <col min="4" max="16384" width="9.140625" style="1"/>
  </cols>
  <sheetData>
    <row r="1" spans="1:3" x14ac:dyDescent="0.2">
      <c r="A1" s="356" t="s">
        <v>20</v>
      </c>
      <c r="B1" s="356"/>
      <c r="C1" s="356"/>
    </row>
    <row r="2" spans="1:3" x14ac:dyDescent="0.2">
      <c r="A2" s="357" t="e">
        <f>'Line C'!B2:E2</f>
        <v>#VALUE!</v>
      </c>
      <c r="B2" s="357"/>
      <c r="C2" s="357"/>
    </row>
    <row r="3" spans="1:3" x14ac:dyDescent="0.2">
      <c r="A3" s="357" t="e">
        <f>'Line C'!B3:E3</f>
        <v>#VALUE!</v>
      </c>
      <c r="B3" s="357"/>
      <c r="C3" s="357"/>
    </row>
    <row r="4" spans="1:3" x14ac:dyDescent="0.2">
      <c r="A4" s="8"/>
      <c r="B4" s="8"/>
    </row>
    <row r="6" spans="1:3" ht="15" x14ac:dyDescent="0.35">
      <c r="C6" s="9" t="s">
        <v>9</v>
      </c>
    </row>
    <row r="7" spans="1:3" x14ac:dyDescent="0.2">
      <c r="C7" s="3"/>
    </row>
    <row r="8" spans="1:3" s="2" customFormat="1" x14ac:dyDescent="0.2">
      <c r="A8" s="5" t="s">
        <v>12</v>
      </c>
      <c r="B8" s="5" t="s">
        <v>44</v>
      </c>
      <c r="C8" s="7">
        <f>SUM(C9:C10)</f>
        <v>0</v>
      </c>
    </row>
    <row r="9" spans="1:3" x14ac:dyDescent="0.2">
      <c r="A9" s="4" t="s">
        <v>43</v>
      </c>
      <c r="B9" s="10"/>
      <c r="C9" s="6">
        <f>B9*15</f>
        <v>0</v>
      </c>
    </row>
  </sheetData>
  <mergeCells count="3">
    <mergeCell ref="A1:C1"/>
    <mergeCell ref="A2:C2"/>
    <mergeCell ref="A3:C3"/>
  </mergeCells>
  <phoneticPr fontId="0" type="noConversion"/>
  <printOptions horizontalCentered="1"/>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59"/>
  <sheetViews>
    <sheetView workbookViewId="0">
      <selection activeCell="J3" sqref="J3:L7"/>
    </sheetView>
  </sheetViews>
  <sheetFormatPr defaultRowHeight="12.75" x14ac:dyDescent="0.2"/>
  <cols>
    <col min="1" max="1" width="3.28515625" style="25" customWidth="1"/>
    <col min="2" max="4" width="11.140625" style="25" customWidth="1"/>
    <col min="5" max="5" width="55.5703125" style="25" customWidth="1"/>
    <col min="6" max="8" width="10.7109375" style="25" bestFit="1" customWidth="1"/>
    <col min="9" max="9" width="4.42578125" style="25" customWidth="1"/>
    <col min="10" max="12" width="20.7109375" style="25" customWidth="1"/>
    <col min="13" max="16384" width="9.140625" style="25"/>
  </cols>
  <sheetData>
    <row r="1" spans="1:12" ht="12.75" customHeight="1" x14ac:dyDescent="0.2">
      <c r="A1" s="358" t="str">
        <f>'START HERE'!A139:B139</f>
        <v>Line Item G, Other Costs</v>
      </c>
      <c r="B1" s="358"/>
      <c r="C1" s="358"/>
      <c r="D1" s="358"/>
      <c r="E1" s="358"/>
      <c r="F1" s="358"/>
      <c r="G1" s="358"/>
      <c r="H1" s="358"/>
      <c r="J1" s="328" t="s">
        <v>2</v>
      </c>
      <c r="K1" s="329"/>
      <c r="L1" s="330"/>
    </row>
    <row r="2" spans="1:12" ht="13.5" thickBot="1" x14ac:dyDescent="0.25">
      <c r="A2" s="358"/>
      <c r="B2" s="358"/>
      <c r="C2" s="358"/>
      <c r="D2" s="358"/>
      <c r="E2" s="358"/>
      <c r="F2" s="358"/>
      <c r="G2" s="358"/>
      <c r="H2" s="358"/>
      <c r="J2" s="331"/>
      <c r="K2" s="332"/>
      <c r="L2" s="333"/>
    </row>
    <row r="3" spans="1:12" ht="12.75" customHeight="1" x14ac:dyDescent="0.2">
      <c r="A3" s="358">
        <f>'START HERE'!B6</f>
        <v>0</v>
      </c>
      <c r="B3" s="358"/>
      <c r="C3" s="358"/>
      <c r="D3" s="358"/>
      <c r="E3" s="358"/>
      <c r="F3" s="358"/>
      <c r="G3" s="358"/>
      <c r="H3" s="358"/>
      <c r="J3" s="298" t="s">
        <v>194</v>
      </c>
      <c r="K3" s="299"/>
      <c r="L3" s="300"/>
    </row>
    <row r="4" spans="1:12" x14ac:dyDescent="0.2">
      <c r="A4" s="358">
        <f>'START HERE'!B10</f>
        <v>0</v>
      </c>
      <c r="B4" s="358"/>
      <c r="C4" s="358"/>
      <c r="D4" s="358"/>
      <c r="E4" s="358"/>
      <c r="F4" s="358"/>
      <c r="G4" s="358"/>
      <c r="H4" s="358"/>
      <c r="J4" s="301"/>
      <c r="K4" s="302"/>
      <c r="L4" s="303"/>
    </row>
    <row r="5" spans="1:12" x14ac:dyDescent="0.2">
      <c r="A5" s="359">
        <f>'START HERE'!B3</f>
        <v>0</v>
      </c>
      <c r="B5" s="358"/>
      <c r="C5" s="358"/>
      <c r="D5" s="358"/>
      <c r="E5" s="358"/>
      <c r="F5" s="358"/>
      <c r="G5" s="358"/>
      <c r="H5" s="358"/>
      <c r="J5" s="301"/>
      <c r="K5" s="302"/>
      <c r="L5" s="303"/>
    </row>
    <row r="6" spans="1:12" ht="15" x14ac:dyDescent="0.35">
      <c r="A6" s="358"/>
      <c r="B6" s="358"/>
      <c r="C6" s="358"/>
      <c r="D6" s="358"/>
      <c r="E6" s="358"/>
      <c r="F6" s="358"/>
      <c r="G6" s="358"/>
      <c r="H6" s="358"/>
      <c r="I6" s="169"/>
      <c r="J6" s="301"/>
      <c r="K6" s="302"/>
      <c r="L6" s="303"/>
    </row>
    <row r="7" spans="1:12" ht="13.5" thickBot="1" x14ac:dyDescent="0.25">
      <c r="A7" s="138"/>
      <c r="B7" s="134"/>
      <c r="C7" s="134"/>
      <c r="D7" s="118"/>
      <c r="E7" s="141"/>
      <c r="F7" s="141"/>
      <c r="G7" s="141"/>
      <c r="H7" s="141"/>
      <c r="I7" s="132"/>
      <c r="J7" s="304"/>
      <c r="K7" s="305"/>
      <c r="L7" s="306"/>
    </row>
    <row r="8" spans="1:12" x14ac:dyDescent="0.2">
      <c r="A8" s="107" t="s">
        <v>179</v>
      </c>
      <c r="B8" s="110"/>
      <c r="C8" s="110"/>
      <c r="D8" s="111"/>
      <c r="E8" s="111"/>
      <c r="F8" s="112"/>
      <c r="G8" s="112"/>
      <c r="H8" s="120"/>
      <c r="I8" s="132"/>
    </row>
    <row r="9" spans="1:12" x14ac:dyDescent="0.2">
      <c r="A9" s="231" t="s">
        <v>176</v>
      </c>
      <c r="B9" s="121" t="s">
        <v>14</v>
      </c>
      <c r="C9" s="122" t="s">
        <v>38</v>
      </c>
      <c r="D9" s="122" t="s">
        <v>177</v>
      </c>
      <c r="E9" s="122" t="s">
        <v>12</v>
      </c>
      <c r="F9" s="123" t="s">
        <v>178</v>
      </c>
      <c r="G9" s="124" t="s">
        <v>19</v>
      </c>
      <c r="H9" s="123" t="s">
        <v>18</v>
      </c>
      <c r="I9" s="132"/>
    </row>
    <row r="10" spans="1:12" x14ac:dyDescent="0.2">
      <c r="A10" s="118"/>
      <c r="B10" s="126"/>
      <c r="C10" s="127"/>
      <c r="D10" s="127"/>
      <c r="E10" s="127"/>
      <c r="F10" s="128"/>
      <c r="G10" s="129"/>
      <c r="H10" s="128"/>
      <c r="I10" s="132"/>
    </row>
    <row r="11" spans="1:12" x14ac:dyDescent="0.2">
      <c r="A11" s="231">
        <v>1</v>
      </c>
      <c r="B11" s="130"/>
      <c r="C11" s="131"/>
      <c r="D11" s="131"/>
      <c r="E11" s="131"/>
      <c r="F11" s="132"/>
      <c r="G11" s="133" t="str">
        <f>IF(F11="","",ROUND(F11*'START HERE'!B$140,2))</f>
        <v/>
      </c>
      <c r="H11" s="132" t="str">
        <f>IF(F11="","",ROUND(F11-G11,2))</f>
        <v/>
      </c>
      <c r="I11" s="132"/>
    </row>
    <row r="12" spans="1:12" x14ac:dyDescent="0.2">
      <c r="A12" s="231">
        <v>2</v>
      </c>
      <c r="B12" s="130"/>
      <c r="C12" s="131"/>
      <c r="D12" s="131"/>
      <c r="E12" s="131"/>
      <c r="F12" s="132"/>
      <c r="G12" s="133" t="str">
        <f>IF(F12="","",ROUND(F12*'START HERE'!B$140,2))</f>
        <v/>
      </c>
      <c r="H12" s="132" t="str">
        <f t="shared" ref="H12:H30" si="0">IF(F12="","",ROUND(F12-G12,2))</f>
        <v/>
      </c>
      <c r="I12" s="132"/>
    </row>
    <row r="13" spans="1:12" x14ac:dyDescent="0.2">
      <c r="A13" s="231">
        <v>3</v>
      </c>
      <c r="B13" s="130"/>
      <c r="C13" s="131"/>
      <c r="D13" s="131"/>
      <c r="E13" s="131"/>
      <c r="F13" s="132"/>
      <c r="G13" s="133" t="str">
        <f>IF(F13="","",ROUND(F13*'START HERE'!B$140,2))</f>
        <v/>
      </c>
      <c r="H13" s="132" t="str">
        <f t="shared" si="0"/>
        <v/>
      </c>
      <c r="I13" s="132"/>
    </row>
    <row r="14" spans="1:12" x14ac:dyDescent="0.2">
      <c r="A14" s="231">
        <v>4</v>
      </c>
      <c r="B14" s="130"/>
      <c r="C14" s="131"/>
      <c r="D14" s="131"/>
      <c r="E14" s="131"/>
      <c r="F14" s="132"/>
      <c r="G14" s="133" t="str">
        <f>IF(F14="","",ROUND(F14*'START HERE'!B$140,2))</f>
        <v/>
      </c>
      <c r="H14" s="132" t="str">
        <f t="shared" si="0"/>
        <v/>
      </c>
      <c r="I14" s="132"/>
    </row>
    <row r="15" spans="1:12" x14ac:dyDescent="0.2">
      <c r="A15" s="231">
        <v>5</v>
      </c>
      <c r="B15" s="130"/>
      <c r="C15" s="131"/>
      <c r="D15" s="131"/>
      <c r="E15" s="131"/>
      <c r="F15" s="132"/>
      <c r="G15" s="133" t="str">
        <f>IF(F15="","",ROUND(F15*'START HERE'!B$140,2))</f>
        <v/>
      </c>
      <c r="H15" s="132" t="str">
        <f t="shared" si="0"/>
        <v/>
      </c>
      <c r="I15" s="132"/>
    </row>
    <row r="16" spans="1:12" x14ac:dyDescent="0.2">
      <c r="A16" s="231">
        <v>6</v>
      </c>
      <c r="B16" s="130"/>
      <c r="C16" s="131"/>
      <c r="D16" s="131"/>
      <c r="E16" s="131"/>
      <c r="F16" s="132"/>
      <c r="G16" s="133" t="str">
        <f>IF(F16="","",ROUND(F16*'START HERE'!B$140,2))</f>
        <v/>
      </c>
      <c r="H16" s="132" t="str">
        <f t="shared" si="0"/>
        <v/>
      </c>
      <c r="I16" s="132"/>
    </row>
    <row r="17" spans="1:9" x14ac:dyDescent="0.2">
      <c r="A17" s="231">
        <v>7</v>
      </c>
      <c r="B17" s="130"/>
      <c r="C17" s="131"/>
      <c r="D17" s="131"/>
      <c r="E17" s="131"/>
      <c r="F17" s="132"/>
      <c r="G17" s="133" t="str">
        <f>IF(F17="","",ROUND(F17*'START HERE'!B$140,2))</f>
        <v/>
      </c>
      <c r="H17" s="132" t="str">
        <f t="shared" si="0"/>
        <v/>
      </c>
      <c r="I17" s="132"/>
    </row>
    <row r="18" spans="1:9" x14ac:dyDescent="0.2">
      <c r="A18" s="231">
        <v>8</v>
      </c>
      <c r="B18" s="130"/>
      <c r="C18" s="131"/>
      <c r="D18" s="131"/>
      <c r="E18" s="113"/>
      <c r="F18" s="132"/>
      <c r="G18" s="133" t="str">
        <f>IF(F18="","",ROUND(F18*'START HERE'!B$140,2))</f>
        <v/>
      </c>
      <c r="H18" s="132" t="str">
        <f t="shared" si="0"/>
        <v/>
      </c>
      <c r="I18" s="132"/>
    </row>
    <row r="19" spans="1:9" x14ac:dyDescent="0.2">
      <c r="A19" s="231">
        <v>9</v>
      </c>
      <c r="B19" s="130"/>
      <c r="C19" s="131"/>
      <c r="D19" s="131"/>
      <c r="E19" s="113"/>
      <c r="F19" s="132"/>
      <c r="G19" s="133" t="str">
        <f>IF(F19="","",ROUND(F19*'START HERE'!B$140,2))</f>
        <v/>
      </c>
      <c r="H19" s="132" t="str">
        <f t="shared" si="0"/>
        <v/>
      </c>
      <c r="I19" s="132"/>
    </row>
    <row r="20" spans="1:9" x14ac:dyDescent="0.2">
      <c r="A20" s="231">
        <v>10</v>
      </c>
      <c r="B20" s="130"/>
      <c r="C20" s="131"/>
      <c r="D20" s="131"/>
      <c r="E20" s="113"/>
      <c r="F20" s="132"/>
      <c r="G20" s="133" t="str">
        <f>IF(F20="","",ROUND(F20*'START HERE'!B$140,2))</f>
        <v/>
      </c>
      <c r="H20" s="132" t="str">
        <f t="shared" si="0"/>
        <v/>
      </c>
      <c r="I20" s="132"/>
    </row>
    <row r="21" spans="1:9" x14ac:dyDescent="0.2">
      <c r="A21" s="231">
        <v>11</v>
      </c>
      <c r="B21" s="130"/>
      <c r="C21" s="131"/>
      <c r="D21" s="131"/>
      <c r="E21" s="113"/>
      <c r="F21" s="132"/>
      <c r="G21" s="133" t="str">
        <f>IF(F21="","",ROUND(F21*'START HERE'!B$140,2))</f>
        <v/>
      </c>
      <c r="H21" s="132" t="str">
        <f t="shared" si="0"/>
        <v/>
      </c>
      <c r="I21" s="132"/>
    </row>
    <row r="22" spans="1:9" x14ac:dyDescent="0.2">
      <c r="A22" s="231">
        <v>12</v>
      </c>
      <c r="B22" s="130"/>
      <c r="C22" s="131"/>
      <c r="D22" s="131"/>
      <c r="E22" s="113"/>
      <c r="F22" s="132"/>
      <c r="G22" s="133" t="str">
        <f>IF(F22="","",ROUND(F22*'START HERE'!B$140,2))</f>
        <v/>
      </c>
      <c r="H22" s="132" t="str">
        <f t="shared" si="0"/>
        <v/>
      </c>
      <c r="I22" s="132"/>
    </row>
    <row r="23" spans="1:9" x14ac:dyDescent="0.2">
      <c r="A23" s="231">
        <v>13</v>
      </c>
      <c r="B23" s="130"/>
      <c r="C23" s="131"/>
      <c r="D23" s="131"/>
      <c r="E23" s="113"/>
      <c r="F23" s="132"/>
      <c r="G23" s="133" t="str">
        <f>IF(F23="","",ROUND(F23*'START HERE'!B$140,2))</f>
        <v/>
      </c>
      <c r="H23" s="132" t="str">
        <f t="shared" si="0"/>
        <v/>
      </c>
      <c r="I23" s="132"/>
    </row>
    <row r="24" spans="1:9" ht="15" x14ac:dyDescent="0.35">
      <c r="A24" s="231">
        <v>14</v>
      </c>
      <c r="B24" s="130"/>
      <c r="C24" s="131"/>
      <c r="D24" s="131"/>
      <c r="E24" s="113"/>
      <c r="F24" s="132"/>
      <c r="G24" s="133" t="str">
        <f>IF(F24="","",ROUND(F24*'START HERE'!B$140,2))</f>
        <v/>
      </c>
      <c r="H24" s="132" t="str">
        <f t="shared" si="0"/>
        <v/>
      </c>
      <c r="I24" s="169"/>
    </row>
    <row r="25" spans="1:9" x14ac:dyDescent="0.2">
      <c r="A25" s="231">
        <v>15</v>
      </c>
      <c r="B25" s="130"/>
      <c r="C25" s="131"/>
      <c r="D25" s="131"/>
      <c r="E25" s="134"/>
      <c r="F25" s="132"/>
      <c r="G25" s="133" t="str">
        <f>IF(F25="","",ROUND(F25*'START HERE'!B$140,2))</f>
        <v/>
      </c>
      <c r="H25" s="132" t="str">
        <f t="shared" si="0"/>
        <v/>
      </c>
      <c r="I25" s="132"/>
    </row>
    <row r="26" spans="1:9" x14ac:dyDescent="0.2">
      <c r="A26" s="231">
        <v>16</v>
      </c>
      <c r="B26" s="130"/>
      <c r="C26" s="131"/>
      <c r="D26" s="131"/>
      <c r="E26" s="134"/>
      <c r="F26" s="132"/>
      <c r="G26" s="133" t="str">
        <f>IF(F26="","",ROUND(F26*'START HERE'!B$140,2))</f>
        <v/>
      </c>
      <c r="H26" s="132" t="str">
        <f t="shared" si="0"/>
        <v/>
      </c>
      <c r="I26" s="128"/>
    </row>
    <row r="27" spans="1:9" x14ac:dyDescent="0.2">
      <c r="A27" s="231">
        <v>17</v>
      </c>
      <c r="B27" s="130"/>
      <c r="C27" s="131"/>
      <c r="D27" s="131"/>
      <c r="E27" s="134"/>
      <c r="F27" s="132"/>
      <c r="G27" s="133" t="str">
        <f>IF(F27="","",ROUND(F27*'START HERE'!B$140,2))</f>
        <v/>
      </c>
      <c r="H27" s="132" t="str">
        <f t="shared" si="0"/>
        <v/>
      </c>
      <c r="I27" s="128"/>
    </row>
    <row r="28" spans="1:9" x14ac:dyDescent="0.2">
      <c r="A28" s="231">
        <v>18</v>
      </c>
      <c r="B28" s="130"/>
      <c r="C28" s="131"/>
      <c r="D28" s="131"/>
      <c r="E28" s="134"/>
      <c r="F28" s="132"/>
      <c r="G28" s="133" t="str">
        <f>IF(F28="","",ROUND(F28*'START HERE'!B$140,2))</f>
        <v/>
      </c>
      <c r="H28" s="132" t="str">
        <f t="shared" si="0"/>
        <v/>
      </c>
      <c r="I28" s="132"/>
    </row>
    <row r="29" spans="1:9" x14ac:dyDescent="0.2">
      <c r="A29" s="231">
        <v>19</v>
      </c>
      <c r="B29" s="130"/>
      <c r="C29" s="131"/>
      <c r="D29" s="131"/>
      <c r="E29" s="134"/>
      <c r="F29" s="132"/>
      <c r="G29" s="133" t="str">
        <f>IF(F29="","",ROUND(F29*'START HERE'!B$140,2))</f>
        <v/>
      </c>
      <c r="H29" s="132" t="str">
        <f t="shared" si="0"/>
        <v/>
      </c>
      <c r="I29" s="132"/>
    </row>
    <row r="30" spans="1:9" x14ac:dyDescent="0.2">
      <c r="A30" s="231">
        <v>20</v>
      </c>
      <c r="B30" s="130"/>
      <c r="C30" s="131"/>
      <c r="D30" s="134"/>
      <c r="E30" s="134"/>
      <c r="F30" s="132"/>
      <c r="G30" s="133" t="str">
        <f>IF(F30="","",ROUND(F30*'START HERE'!B$140,2))</f>
        <v/>
      </c>
      <c r="H30" s="132" t="str">
        <f t="shared" si="0"/>
        <v/>
      </c>
      <c r="I30" s="132"/>
    </row>
    <row r="31" spans="1:9" x14ac:dyDescent="0.2">
      <c r="A31" s="118"/>
      <c r="B31" s="130"/>
      <c r="C31" s="131"/>
      <c r="D31" s="134"/>
      <c r="E31" s="134"/>
      <c r="F31" s="132"/>
      <c r="G31" s="133"/>
      <c r="H31" s="132"/>
      <c r="I31" s="132"/>
    </row>
    <row r="32" spans="1:9" x14ac:dyDescent="0.2">
      <c r="A32" s="107" t="s">
        <v>180</v>
      </c>
      <c r="B32" s="110"/>
      <c r="C32" s="110"/>
      <c r="D32" s="111"/>
      <c r="E32" s="111"/>
      <c r="F32" s="112"/>
      <c r="G32" s="112"/>
      <c r="H32" s="120"/>
      <c r="I32" s="132"/>
    </row>
    <row r="33" spans="1:10" x14ac:dyDescent="0.2">
      <c r="A33" s="232" t="s">
        <v>176</v>
      </c>
      <c r="B33" s="121" t="s">
        <v>14</v>
      </c>
      <c r="C33" s="122" t="s">
        <v>38</v>
      </c>
      <c r="D33" s="122" t="s">
        <v>177</v>
      </c>
      <c r="E33" s="122" t="s">
        <v>12</v>
      </c>
      <c r="F33" s="123" t="s">
        <v>178</v>
      </c>
      <c r="G33" s="124" t="s">
        <v>19</v>
      </c>
      <c r="H33" s="123" t="s">
        <v>18</v>
      </c>
      <c r="I33" s="132"/>
    </row>
    <row r="34" spans="1:10" x14ac:dyDescent="0.2">
      <c r="A34" s="118"/>
      <c r="B34" s="126"/>
      <c r="C34" s="127"/>
      <c r="D34" s="127"/>
      <c r="E34" s="127"/>
      <c r="F34" s="128"/>
      <c r="G34" s="129"/>
      <c r="H34" s="128"/>
      <c r="I34" s="132"/>
    </row>
    <row r="35" spans="1:10" x14ac:dyDescent="0.2">
      <c r="A35" s="231">
        <v>1</v>
      </c>
      <c r="B35" s="130"/>
      <c r="C35" s="131"/>
      <c r="D35" s="131"/>
      <c r="E35" s="131"/>
      <c r="F35" s="132"/>
      <c r="G35" s="133" t="str">
        <f>IF(F35="","",ROUND(F35*'START HERE'!B$140*'Lines A and B'!F$75,2))</f>
        <v/>
      </c>
      <c r="H35" s="132" t="str">
        <f>IF(F35="","",ROUND((F35*'Lines A and B'!F$75)-G35,2))</f>
        <v/>
      </c>
      <c r="I35" s="132"/>
      <c r="J35" s="116"/>
    </row>
    <row r="36" spans="1:10" x14ac:dyDescent="0.2">
      <c r="A36" s="231">
        <v>2</v>
      </c>
      <c r="B36" s="130"/>
      <c r="C36" s="131"/>
      <c r="D36" s="131"/>
      <c r="E36" s="131"/>
      <c r="F36" s="132"/>
      <c r="G36" s="133" t="str">
        <f>IF(F36="","",ROUND(F36*'START HERE'!B$140*'Lines A and B'!F$75,2))</f>
        <v/>
      </c>
      <c r="H36" s="132" t="str">
        <f>IF(F36="","",ROUND((F36*'Lines A and B'!F$75)-G36,2))</f>
        <v/>
      </c>
      <c r="I36" s="132"/>
      <c r="J36" s="116"/>
    </row>
    <row r="37" spans="1:10" x14ac:dyDescent="0.2">
      <c r="A37" s="231">
        <v>3</v>
      </c>
      <c r="B37" s="130"/>
      <c r="C37" s="131"/>
      <c r="D37" s="131"/>
      <c r="E37" s="131"/>
      <c r="F37" s="132"/>
      <c r="G37" s="133" t="str">
        <f>IF(F37="","",ROUND(F37*'START HERE'!B$140*'Lines A and B'!F$75,2))</f>
        <v/>
      </c>
      <c r="H37" s="132" t="str">
        <f>IF(F37="","",ROUND((F37*'Lines A and B'!F$75)-G37,2))</f>
        <v/>
      </c>
      <c r="I37" s="132"/>
    </row>
    <row r="38" spans="1:10" x14ac:dyDescent="0.2">
      <c r="A38" s="231">
        <v>4</v>
      </c>
      <c r="B38" s="130"/>
      <c r="C38" s="131"/>
      <c r="D38" s="131"/>
      <c r="E38" s="131"/>
      <c r="F38" s="132"/>
      <c r="G38" s="133" t="str">
        <f>IF(F38="","",ROUND(F38*'START HERE'!B$140*'Lines A and B'!F$75,2))</f>
        <v/>
      </c>
      <c r="H38" s="132" t="str">
        <f>IF(F38="","",ROUND((F38*'Lines A and B'!F$75)-G38,2))</f>
        <v/>
      </c>
      <c r="I38" s="132"/>
    </row>
    <row r="39" spans="1:10" x14ac:dyDescent="0.2">
      <c r="A39" s="231">
        <v>5</v>
      </c>
      <c r="B39" s="130"/>
      <c r="C39" s="131"/>
      <c r="D39" s="131"/>
      <c r="E39" s="131"/>
      <c r="F39" s="132"/>
      <c r="G39" s="133" t="str">
        <f>IF(F39="","",ROUND(F39*'START HERE'!B$140*'Lines A and B'!F$75,2))</f>
        <v/>
      </c>
      <c r="H39" s="132" t="str">
        <f>IF(F39="","",ROUND((F39*'Lines A and B'!F$75)-G39,2))</f>
        <v/>
      </c>
      <c r="I39" s="132"/>
    </row>
    <row r="40" spans="1:10" x14ac:dyDescent="0.2">
      <c r="A40" s="231">
        <v>6</v>
      </c>
      <c r="B40" s="130"/>
      <c r="C40" s="131"/>
      <c r="D40" s="131"/>
      <c r="E40" s="131"/>
      <c r="F40" s="132"/>
      <c r="G40" s="133" t="str">
        <f>IF(F40="","",ROUND(F40*'START HERE'!B$140*'Lines A and B'!F$75,2))</f>
        <v/>
      </c>
      <c r="H40" s="132" t="str">
        <f>IF(F40="","",ROUND((F40*'Lines A and B'!F$75)-G40,2))</f>
        <v/>
      </c>
      <c r="I40" s="132"/>
    </row>
    <row r="41" spans="1:10" x14ac:dyDescent="0.2">
      <c r="A41" s="231">
        <v>7</v>
      </c>
      <c r="B41" s="130"/>
      <c r="C41" s="131"/>
      <c r="D41" s="131"/>
      <c r="E41" s="131"/>
      <c r="F41" s="132"/>
      <c r="G41" s="133" t="str">
        <f>IF(F41="","",ROUND(F41*'START HERE'!B$140*'Lines A and B'!F$75,2))</f>
        <v/>
      </c>
      <c r="H41" s="132" t="str">
        <f>IF(F41="","",ROUND((F41*'Lines A and B'!F$75)-G41,2))</f>
        <v/>
      </c>
      <c r="I41" s="132"/>
    </row>
    <row r="42" spans="1:10" x14ac:dyDescent="0.2">
      <c r="A42" s="231">
        <v>8</v>
      </c>
      <c r="B42" s="130"/>
      <c r="C42" s="131"/>
      <c r="D42" s="131"/>
      <c r="E42" s="113"/>
      <c r="F42" s="132"/>
      <c r="G42" s="133" t="str">
        <f>IF(F42="","",ROUND(F42*'START HERE'!B$140*'Lines A and B'!F$75,2))</f>
        <v/>
      </c>
      <c r="H42" s="132" t="str">
        <f>IF(F42="","",ROUND((F42*'Lines A and B'!F$75)-G42,2))</f>
        <v/>
      </c>
      <c r="I42" s="132"/>
    </row>
    <row r="43" spans="1:10" x14ac:dyDescent="0.2">
      <c r="A43" s="231">
        <v>9</v>
      </c>
      <c r="B43" s="130"/>
      <c r="C43" s="131"/>
      <c r="D43" s="131"/>
      <c r="E43" s="113"/>
      <c r="F43" s="132"/>
      <c r="G43" s="133" t="str">
        <f>IF(F43="","",ROUND(F43*'START HERE'!B$140*'Lines A and B'!F$75,2))</f>
        <v/>
      </c>
      <c r="H43" s="132" t="str">
        <f>IF(F43="","",ROUND((F43*'Lines A and B'!F$75)-G43,2))</f>
        <v/>
      </c>
      <c r="I43" s="132"/>
    </row>
    <row r="44" spans="1:10" x14ac:dyDescent="0.2">
      <c r="A44" s="231">
        <v>10</v>
      </c>
      <c r="B44" s="130"/>
      <c r="C44" s="131"/>
      <c r="D44" s="131"/>
      <c r="E44" s="113"/>
      <c r="F44" s="132"/>
      <c r="G44" s="133" t="str">
        <f>IF(F44="","",ROUND(F44*'START HERE'!B$140*'Lines A and B'!F$75,2))</f>
        <v/>
      </c>
      <c r="H44" s="132" t="str">
        <f>IF(F44="","",ROUND((F44*'Lines A and B'!F$75)-G44,2))</f>
        <v/>
      </c>
      <c r="I44" s="132"/>
    </row>
    <row r="45" spans="1:10" x14ac:dyDescent="0.2">
      <c r="A45" s="231">
        <v>11</v>
      </c>
      <c r="B45" s="130"/>
      <c r="C45" s="131"/>
      <c r="D45" s="131"/>
      <c r="E45" s="113"/>
      <c r="F45" s="132"/>
      <c r="G45" s="133" t="str">
        <f>IF(F45="","",ROUND(F45*'START HERE'!B$140*'Lines A and B'!F$75,2))</f>
        <v/>
      </c>
      <c r="H45" s="132" t="str">
        <f>IF(F45="","",ROUND((F45*'Lines A and B'!F$75)-G45,2))</f>
        <v/>
      </c>
      <c r="I45" s="132"/>
    </row>
    <row r="46" spans="1:10" x14ac:dyDescent="0.2">
      <c r="A46" s="231">
        <v>12</v>
      </c>
      <c r="B46" s="130"/>
      <c r="C46" s="131"/>
      <c r="D46" s="131"/>
      <c r="E46" s="113"/>
      <c r="F46" s="132"/>
      <c r="G46" s="133" t="str">
        <f>IF(F46="","",ROUND(F46*'START HERE'!B$140*'Lines A and B'!F$75,2))</f>
        <v/>
      </c>
      <c r="H46" s="132" t="str">
        <f>IF(F46="","",ROUND((F46*'Lines A and B'!F$75)-G46,2))</f>
        <v/>
      </c>
      <c r="I46" s="132"/>
    </row>
    <row r="47" spans="1:10" x14ac:dyDescent="0.2">
      <c r="A47" s="231">
        <v>13</v>
      </c>
      <c r="B47" s="130"/>
      <c r="C47" s="131"/>
      <c r="D47" s="131"/>
      <c r="E47" s="113"/>
      <c r="F47" s="132"/>
      <c r="G47" s="133" t="str">
        <f>IF(F47="","",ROUND(F47*'START HERE'!B$140*'Lines A and B'!F$75,2))</f>
        <v/>
      </c>
      <c r="H47" s="132" t="str">
        <f>IF(F47="","",ROUND((F47*'Lines A and B'!F$75)-G47,2))</f>
        <v/>
      </c>
      <c r="I47" s="132"/>
    </row>
    <row r="48" spans="1:10" x14ac:dyDescent="0.2">
      <c r="A48" s="231">
        <v>14</v>
      </c>
      <c r="B48" s="130"/>
      <c r="C48" s="131"/>
      <c r="D48" s="131"/>
      <c r="E48" s="113"/>
      <c r="F48" s="132"/>
      <c r="G48" s="133" t="str">
        <f>IF(F48="","",ROUND(F48*'START HERE'!B$140*'Lines A and B'!F$75,2))</f>
        <v/>
      </c>
      <c r="H48" s="132" t="str">
        <f>IF(F48="","",ROUND((F48*'Lines A and B'!F$75)-G48,2))</f>
        <v/>
      </c>
      <c r="I48" s="132"/>
    </row>
    <row r="49" spans="1:9" x14ac:dyDescent="0.2">
      <c r="A49" s="231">
        <v>15</v>
      </c>
      <c r="B49" s="130"/>
      <c r="C49" s="131"/>
      <c r="D49" s="131"/>
      <c r="E49" s="113"/>
      <c r="F49" s="132"/>
      <c r="G49" s="133" t="str">
        <f>IF(F49="","",ROUND(F49*'START HERE'!B$140*'Lines A and B'!F$75,2))</f>
        <v/>
      </c>
      <c r="H49" s="132" t="str">
        <f>IF(F49="","",ROUND((F49*'Lines A and B'!F$75)-G49,2))</f>
        <v/>
      </c>
      <c r="I49" s="132"/>
    </row>
    <row r="50" spans="1:9" x14ac:dyDescent="0.2">
      <c r="A50" s="231">
        <v>16</v>
      </c>
      <c r="B50" s="130"/>
      <c r="C50" s="131"/>
      <c r="D50" s="131"/>
      <c r="E50" s="113"/>
      <c r="F50" s="132"/>
      <c r="G50" s="133" t="str">
        <f>IF(F50="","",ROUND(F50*'START HERE'!B$140*'Lines A and B'!F$75,2))</f>
        <v/>
      </c>
      <c r="H50" s="132" t="str">
        <f>IF(F50="","",ROUND((F50*'Lines A and B'!F$75)-G50,2))</f>
        <v/>
      </c>
      <c r="I50" s="132"/>
    </row>
    <row r="51" spans="1:9" x14ac:dyDescent="0.2">
      <c r="A51" s="231">
        <v>17</v>
      </c>
      <c r="B51" s="130"/>
      <c r="C51" s="131"/>
      <c r="D51" s="131"/>
      <c r="E51" s="113"/>
      <c r="F51" s="132"/>
      <c r="G51" s="133" t="str">
        <f>IF(F51="","",ROUND(F51*'START HERE'!B$140*'Lines A and B'!F$75,2))</f>
        <v/>
      </c>
      <c r="H51" s="132" t="str">
        <f>IF(F51="","",ROUND((F51*'Lines A and B'!F$75)-G51,2))</f>
        <v/>
      </c>
      <c r="I51" s="132"/>
    </row>
    <row r="52" spans="1:9" x14ac:dyDescent="0.2">
      <c r="A52" s="231">
        <v>18</v>
      </c>
      <c r="B52" s="130"/>
      <c r="C52" s="131"/>
      <c r="D52" s="131"/>
      <c r="E52" s="113"/>
      <c r="F52" s="132"/>
      <c r="G52" s="133" t="str">
        <f>IF(F52="","",ROUND(F52*'START HERE'!B$140*'Lines A and B'!F$75,2))</f>
        <v/>
      </c>
      <c r="H52" s="132" t="str">
        <f>IF(F52="","",ROUND((F52*'Lines A and B'!F$75)-G52,2))</f>
        <v/>
      </c>
      <c r="I52" s="132"/>
    </row>
    <row r="53" spans="1:9" x14ac:dyDescent="0.2">
      <c r="A53" s="231">
        <v>19</v>
      </c>
      <c r="B53" s="130"/>
      <c r="C53" s="131"/>
      <c r="D53" s="131"/>
      <c r="E53" s="113"/>
      <c r="F53" s="132"/>
      <c r="G53" s="133" t="str">
        <f>IF(F53="","",ROUND(F53*'START HERE'!B$140*'Lines A and B'!F$75,2))</f>
        <v/>
      </c>
      <c r="H53" s="132" t="str">
        <f>IF(F53="","",ROUND((F53*'Lines A and B'!F$75)-G53,2))</f>
        <v/>
      </c>
      <c r="I53" s="132"/>
    </row>
    <row r="54" spans="1:9" x14ac:dyDescent="0.2">
      <c r="A54" s="231">
        <v>20</v>
      </c>
      <c r="B54" s="130"/>
      <c r="C54" s="131"/>
      <c r="D54" s="131"/>
      <c r="E54" s="113"/>
      <c r="F54" s="132"/>
      <c r="G54" s="133" t="str">
        <f>IF(F54="","",ROUND(F54*'START HERE'!B$140*'Lines A and B'!F$75,2))</f>
        <v/>
      </c>
      <c r="H54" s="132" t="str">
        <f>IF(F54="","",ROUND((F54*'Lines A and B'!F$75)-G54,2))</f>
        <v/>
      </c>
      <c r="I54" s="132"/>
    </row>
    <row r="55" spans="1:9" x14ac:dyDescent="0.2">
      <c r="A55" s="118"/>
      <c r="B55" s="118"/>
      <c r="C55" s="118"/>
      <c r="D55" s="134"/>
      <c r="E55" s="134"/>
      <c r="F55" s="118"/>
      <c r="G55" s="118"/>
      <c r="H55" s="118"/>
    </row>
    <row r="56" spans="1:9" x14ac:dyDescent="0.2">
      <c r="A56" s="107" t="s">
        <v>181</v>
      </c>
      <c r="B56" s="110"/>
      <c r="C56" s="110"/>
      <c r="D56" s="111"/>
      <c r="E56" s="111"/>
      <c r="F56" s="112"/>
      <c r="G56" s="136" t="s">
        <v>19</v>
      </c>
      <c r="H56" s="137" t="s">
        <v>18</v>
      </c>
    </row>
    <row r="57" spans="1:9" x14ac:dyDescent="0.2">
      <c r="A57" s="118"/>
      <c r="B57" s="118"/>
      <c r="C57" s="118"/>
      <c r="D57" s="134"/>
      <c r="E57" s="138" t="s">
        <v>182</v>
      </c>
      <c r="F57" s="118"/>
      <c r="G57" s="135">
        <f>SUM(G11:G30)</f>
        <v>0</v>
      </c>
      <c r="H57" s="135">
        <f>SUM(H11:H30)</f>
        <v>0</v>
      </c>
    </row>
    <row r="58" spans="1:9" x14ac:dyDescent="0.2">
      <c r="A58" s="118"/>
      <c r="B58" s="118"/>
      <c r="C58" s="118"/>
      <c r="D58" s="134"/>
      <c r="E58" s="138" t="s">
        <v>183</v>
      </c>
      <c r="F58" s="118"/>
      <c r="G58" s="135">
        <f>SUM(G35:G54)</f>
        <v>0</v>
      </c>
      <c r="H58" s="135">
        <f>SUM(H35:H54)</f>
        <v>0</v>
      </c>
    </row>
    <row r="59" spans="1:9" x14ac:dyDescent="0.2">
      <c r="A59" s="118"/>
      <c r="B59" s="118"/>
      <c r="C59" s="118"/>
      <c r="D59" s="134"/>
      <c r="E59" s="139" t="s">
        <v>184</v>
      </c>
      <c r="F59" s="118"/>
      <c r="G59" s="140">
        <f>SUM(G57:G58)</f>
        <v>0</v>
      </c>
      <c r="H59" s="140">
        <f>SUM(H57:H58)</f>
        <v>0</v>
      </c>
    </row>
  </sheetData>
  <sheetProtection password="CBB1" sheet="1" objects="1" scenarios="1"/>
  <protectedRanges>
    <protectedRange sqref="B11:F30 B35:F54" name="Range1"/>
  </protectedRanges>
  <mergeCells count="8">
    <mergeCell ref="J1:L2"/>
    <mergeCell ref="J3:L7"/>
    <mergeCell ref="A1:H1"/>
    <mergeCell ref="A2:H2"/>
    <mergeCell ref="A3:H3"/>
    <mergeCell ref="A4:H4"/>
    <mergeCell ref="A5:H5"/>
    <mergeCell ref="A6:H6"/>
  </mergeCells>
  <printOptions horizontalCentered="1" verticalCentered="1"/>
  <pageMargins left="0.7" right="0.7" top="0.75" bottom="0.75" header="0.3" footer="0.3"/>
  <pageSetup scale="66"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Instructions</vt:lpstr>
      <vt:lpstr>START HERE</vt:lpstr>
      <vt:lpstr>Lines A and B</vt:lpstr>
      <vt:lpstr>Line C</vt:lpstr>
      <vt:lpstr>Line D</vt:lpstr>
      <vt:lpstr>Line E</vt:lpstr>
      <vt:lpstr>Line F</vt:lpstr>
      <vt:lpstr>L7</vt:lpstr>
      <vt:lpstr>Line G</vt:lpstr>
      <vt:lpstr>Line H</vt:lpstr>
      <vt:lpstr>Cumulative - ENTER INFO HERE</vt:lpstr>
      <vt:lpstr>State Share</vt:lpstr>
      <vt:lpstr>Invoice</vt:lpstr>
      <vt:lpstr>'Cumulative - ENTER INFO HERE'!Print_Area</vt:lpstr>
      <vt:lpstr>Instructions!Print_Area</vt:lpstr>
      <vt:lpstr>Invoice!Print_Area</vt:lpstr>
      <vt:lpstr>'Line C'!Print_Area</vt:lpstr>
      <vt:lpstr>'Line D'!Print_Area</vt:lpstr>
      <vt:lpstr>'Line E'!Print_Area</vt:lpstr>
      <vt:lpstr>'Line F'!Print_Area</vt:lpstr>
      <vt:lpstr>'Line G'!Print_Area</vt:lpstr>
      <vt:lpstr>'Line H'!Print_Area</vt:lpstr>
      <vt:lpstr>'Lines A and B'!Print_Area</vt:lpstr>
      <vt:lpstr>'START HERE'!Print_Area</vt:lpstr>
      <vt:lpstr>'State Share'!Print_Area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seong</dc:creator>
  <cp:lastModifiedBy>Anna D.</cp:lastModifiedBy>
  <cp:lastPrinted>2014-09-03T22:55:40Z</cp:lastPrinted>
  <dcterms:created xsi:type="dcterms:W3CDTF">2007-01-11T23:01:01Z</dcterms:created>
  <dcterms:modified xsi:type="dcterms:W3CDTF">2016-08-22T15:54:38Z</dcterms:modified>
</cp:coreProperties>
</file>